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2年资金来源规模测算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<sst xmlns="http://schemas.openxmlformats.org/spreadsheetml/2006/main" count="50" uniqueCount="49">
  <si>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附件1：</t>
  </si>
  <si>
    <t>平江县2023年统筹整合使用财政涉农资金来源表</t>
  </si>
  <si>
    <t>单位：万元</t>
  </si>
  <si>
    <t>序号</t>
  </si>
  <si>
    <t>财政资金名称</t>
  </si>
  <si>
    <t>2023年年初方案</t>
  </si>
  <si>
    <t>2023年年中调整方案</t>
  </si>
  <si>
    <t>合    计</t>
  </si>
  <si>
    <t>一</t>
  </si>
  <si>
    <t>中央财政资金小计</t>
  </si>
  <si>
    <t>中央财政衔接推进乡村振兴补助资金</t>
  </si>
  <si>
    <t>水利发展资金</t>
  </si>
  <si>
    <t>粮油生产保障资金（支持粮油等重点作物绿色高产高效部分）</t>
  </si>
  <si>
    <t>农业产业发展资金（支持畜牧业发展部分）</t>
  </si>
  <si>
    <t>农业经营主体能力提升资金（支持高素质农民培育、基层农技推广体系改革与建设部分）</t>
  </si>
  <si>
    <t>林业草原改革发展资金（不含退耕还林还草、非国有林生态保护补偿、林长制督查考核奖励和相关试点资金）</t>
  </si>
  <si>
    <t>耕地建设与利用资金（支持高标准农田建设、耕地质量提升部分）</t>
  </si>
  <si>
    <t>农村综合改革转移支付</t>
  </si>
  <si>
    <t>林业草原生态保护恢复资金（支持其他自然保护地、国家重点野生动植物等保护部分）</t>
  </si>
  <si>
    <t>农村环境整治资金</t>
  </si>
  <si>
    <t>车辆购置税收入补助地方用于一般公路建设项目资金（支持农村公路部分）</t>
  </si>
  <si>
    <t>农村危房改造补助资金</t>
  </si>
  <si>
    <t>中央专项彩票公益金支持欠发达革命老区乡村振兴资金</t>
  </si>
  <si>
    <t>常规产粮大县奖励资金</t>
  </si>
  <si>
    <t>生猪（牛羊）调出大县奖励资金（省级统筹部分）</t>
  </si>
  <si>
    <t>农业生态资源保护资金（支持农作物秸秆综合利用、渔业资源保护部分）</t>
  </si>
  <si>
    <t>旅游发展基金</t>
  </si>
  <si>
    <t>中央预算内投资用于“三农”建设部分（不包括国家水网骨干工程、水安全保障工程、气象基础设施、农村电网巩固提升工程、生态保护和修复方面的支出）</t>
  </si>
  <si>
    <t>二</t>
  </si>
  <si>
    <t>省级财政资金小计</t>
  </si>
  <si>
    <t>财政衔接推进乡村振兴补助资金（原省级财政专项扶贫资金）</t>
  </si>
  <si>
    <t>重大水利工程建设专项资金</t>
  </si>
  <si>
    <t>现代农业发展专项</t>
  </si>
  <si>
    <t>农村发展专项资金</t>
  </si>
  <si>
    <t>农田建设专项</t>
  </si>
  <si>
    <t>农村综合改革转移支付（村级运转及运行维护资金除外）</t>
  </si>
  <si>
    <t>环境保护专项资金（农村环境连片综合整治整省推进部分）</t>
  </si>
  <si>
    <t>农村公路道路建设省级投入资金</t>
  </si>
  <si>
    <t>农村安全饮水巩固提升工程资金</t>
  </si>
  <si>
    <t>林业生态保护修复及发展专项</t>
  </si>
  <si>
    <t>预算内基本建设专项资金（用于“农、林、水”建设部分）</t>
  </si>
  <si>
    <t>旅游发展专项资金（支持乡村旅游建设部分）</t>
  </si>
  <si>
    <t>省开放型经济与流通产业发展专项资金（支持农村流通产业基础设施建设部分）</t>
  </si>
  <si>
    <t>其他</t>
  </si>
  <si>
    <t>市级财政资金小计</t>
  </si>
  <si>
    <t>级财政衔接推进乡村振兴补助资金</t>
  </si>
  <si>
    <t>县级财政资金小计</t>
  </si>
  <si>
    <t>县级财政衔接推进乡村振兴补助资金</t>
  </si>
  <si>
    <t>其它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</si>
</sst>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  <numFmt numFmtId="180" formatCode="0.00_ "/>
    <numFmt numFmtId="181" formatCode="0_);[Red]\(0\)"/>
    <numFmt numFmtId="182" formatCode="0.00_);[Red]\(0.00\)"/>
  </numFmts>
  <fonts count="31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6"/>
      <color indexed="8"/>
      <name val="方正大标宋简体"/>
      <family val="0"/>
    </font>
    <font>
      <sz val="12"/>
      <name val="仿宋"/>
      <family val="3"/>
    </font>
    <font>
      <sz val="12"/>
      <color indexed="8"/>
      <name val="黑体"/>
      <family val="3"/>
    </font>
    <font>
      <b/>
      <sz val="12"/>
      <name val="黑体"/>
      <family val="3"/>
    </font>
    <font>
      <sz val="12"/>
      <color indexed="8"/>
      <name val="仿宋"/>
      <family val="3"/>
    </font>
    <font>
      <sz val="11"/>
      <name val="Times New Roman"/>
      <family val="1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name val="Calibri"/>
      <family val="0"/>
    </font>
    <font>
      <b/>
      <sz val="1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179" fontId="0" fillId="0" borderId="0" applyFont="0" applyFill="0" applyBorder="0" applyAlignment="0" applyProtection="0"/>
    <xf numFmtId="0" fontId="10" fillId="0" borderId="0">
      <alignment/>
      <protection/>
    </xf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13" fillId="7" borderId="0" applyNumberFormat="0" applyBorder="0" applyAlignment="0" applyProtection="0"/>
    <xf numFmtId="0" fontId="16" fillId="0" borderId="4" applyNumberFormat="0" applyFill="0" applyAlignment="0" applyProtection="0"/>
    <xf numFmtId="0" fontId="13" fillId="3" borderId="0" applyNumberFormat="0" applyBorder="0" applyAlignment="0" applyProtection="0"/>
    <xf numFmtId="0" fontId="22" fillId="2" borderId="5" applyNumberFormat="0" applyAlignment="0" applyProtection="0"/>
    <xf numFmtId="0" fontId="23" fillId="2" borderId="1" applyNumberFormat="0" applyAlignment="0" applyProtection="0"/>
    <xf numFmtId="0" fontId="24" fillId="8" borderId="6" applyNumberFormat="0" applyAlignment="0" applyProtection="0"/>
    <xf numFmtId="0" fontId="10" fillId="9" borderId="0" applyNumberFormat="0" applyBorder="0" applyAlignment="0" applyProtection="0"/>
    <xf numFmtId="0" fontId="13" fillId="10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9" borderId="0" applyNumberFormat="0" applyBorder="0" applyAlignment="0" applyProtection="0"/>
    <xf numFmtId="0" fontId="28" fillId="11" borderId="0" applyNumberFormat="0" applyBorder="0" applyAlignment="0" applyProtection="0"/>
    <xf numFmtId="0" fontId="10" fillId="12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3" fillId="16" borderId="0" applyNumberFormat="0" applyBorder="0" applyAlignment="0" applyProtection="0"/>
    <xf numFmtId="0" fontId="10" fillId="0" borderId="0">
      <alignment/>
      <protection/>
    </xf>
    <xf numFmtId="0" fontId="10" fillId="0" borderId="0">
      <alignment vertical="center"/>
      <protection/>
    </xf>
    <xf numFmtId="0" fontId="10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0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0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67" applyNumberFormat="1" applyFont="1" applyFill="1" applyBorder="1" applyAlignment="1">
      <alignment horizontal="center" vertical="center" wrapText="1"/>
      <protection/>
    </xf>
    <xf numFmtId="180" fontId="6" fillId="0" borderId="9" xfId="0" applyNumberFormat="1" applyFont="1" applyFill="1" applyBorder="1" applyAlignment="1">
      <alignment horizontal="center" vertical="center"/>
    </xf>
    <xf numFmtId="0" fontId="7" fillId="0" borderId="9" xfId="67" applyNumberFormat="1" applyFont="1" applyFill="1" applyBorder="1" applyAlignment="1">
      <alignment horizontal="center" vertical="center" wrapText="1"/>
      <protection/>
    </xf>
    <xf numFmtId="0" fontId="7" fillId="0" borderId="9" xfId="67" applyNumberFormat="1" applyFont="1" applyFill="1" applyBorder="1" applyAlignment="1">
      <alignment horizontal="left" vertical="center" wrapText="1"/>
      <protection/>
    </xf>
    <xf numFmtId="0" fontId="4" fillId="0" borderId="9" xfId="0" applyFont="1" applyFill="1" applyBorder="1" applyAlignment="1">
      <alignment horizontal="center" vertical="center"/>
    </xf>
    <xf numFmtId="4" fontId="8" fillId="0" borderId="9" xfId="0" applyNumberFormat="1" applyFont="1" applyFill="1" applyBorder="1" applyAlignment="1">
      <alignment horizontal="center" vertical="center"/>
    </xf>
    <xf numFmtId="180" fontId="4" fillId="0" borderId="9" xfId="0" applyNumberFormat="1" applyFont="1" applyFill="1" applyBorder="1" applyAlignment="1">
      <alignment horizontal="center" vertical="center"/>
    </xf>
    <xf numFmtId="4" fontId="29" fillId="0" borderId="9" xfId="0" applyNumberFormat="1" applyFont="1" applyFill="1" applyBorder="1" applyAlignment="1">
      <alignment horizontal="center" vertical="center"/>
    </xf>
    <xf numFmtId="4" fontId="29" fillId="0" borderId="9" xfId="0" applyNumberFormat="1" applyFont="1" applyFill="1" applyBorder="1" applyAlignment="1">
      <alignment horizontal="center" vertical="center"/>
    </xf>
    <xf numFmtId="180" fontId="6" fillId="0" borderId="9" xfId="59" applyNumberFormat="1" applyFont="1" applyFill="1" applyBorder="1" applyAlignment="1">
      <alignment horizontal="center" vertical="center" wrapText="1"/>
      <protection/>
    </xf>
    <xf numFmtId="181" fontId="7" fillId="0" borderId="9" xfId="67" applyNumberFormat="1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 applyProtection="1">
      <alignment horizontal="center" vertical="center"/>
      <protection locked="0"/>
    </xf>
    <xf numFmtId="182" fontId="7" fillId="0" borderId="9" xfId="67" applyNumberFormat="1" applyFont="1" applyFill="1" applyBorder="1" applyAlignment="1">
      <alignment horizontal="left" vertical="center" wrapText="1"/>
      <protection/>
    </xf>
    <xf numFmtId="182" fontId="4" fillId="0" borderId="9" xfId="0" applyNumberFormat="1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center" vertical="center"/>
    </xf>
    <xf numFmtId="4" fontId="30" fillId="0" borderId="9" xfId="0" applyNumberFormat="1" applyFont="1" applyFill="1" applyBorder="1" applyAlignment="1">
      <alignment horizontal="center" vertical="center"/>
    </xf>
    <xf numFmtId="0" fontId="7" fillId="0" borderId="9" xfId="59" applyNumberFormat="1" applyFont="1" applyFill="1" applyBorder="1" applyAlignment="1">
      <alignment horizontal="left" vertical="center" wrapText="1"/>
      <protection/>
    </xf>
    <xf numFmtId="4" fontId="30" fillId="0" borderId="9" xfId="0" applyNumberFormat="1" applyFont="1" applyFill="1" applyBorder="1" applyAlignment="1">
      <alignment horizontal="center" vertical="center"/>
    </xf>
    <xf numFmtId="0" fontId="7" fillId="0" borderId="9" xfId="23" applyNumberFormat="1" applyFont="1" applyFill="1" applyBorder="1" applyAlignment="1">
      <alignment horizontal="left" vertical="center" wrapText="1"/>
      <protection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80" fontId="0" fillId="0" borderId="9" xfId="0" applyNumberFormat="1" applyFill="1" applyBorder="1" applyAlignment="1">
      <alignment horizontal="center"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2_2017月报表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_附件2：2017年新表贫困县统筹整合使用财政涉农资金进度情况统计表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7" xfId="66"/>
    <cellStyle name="常规 2" xfId="67"/>
    <cellStyle name="常规 5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showZeros="0" tabSelected="1" workbookViewId="0" topLeftCell="A1">
      <pane ySplit="6" topLeftCell="A30" activePane="bottomLeft" state="frozen"/>
      <selection pane="bottomLeft" activeCell="G13" sqref="G13"/>
    </sheetView>
  </sheetViews>
  <sheetFormatPr defaultColWidth="9.00390625" defaultRowHeight="14.25"/>
  <cols>
    <col min="1" max="1" width="5.625" style="2" customWidth="1"/>
    <col min="2" max="2" width="59.875" style="3" customWidth="1"/>
    <col min="3" max="3" width="16.50390625" style="2" customWidth="1"/>
    <col min="4" max="4" width="21.00390625" style="2" customWidth="1"/>
    <col min="5" max="16384" width="9.00390625" style="2" customWidth="1"/>
  </cols>
  <sheetData>
    <row r="1" spans="1:2" ht="30" customHeight="1">
      <c r="A1" s="4" t="s">
        <v>0</v>
      </c>
      <c r="B1" s="4"/>
    </row>
    <row r="2" spans="1:4" ht="22.5" customHeight="1">
      <c r="A2" s="5" t="s">
        <v>1</v>
      </c>
      <c r="B2" s="5"/>
      <c r="C2" s="5"/>
      <c r="D2" s="5"/>
    </row>
    <row r="3" spans="1:4" ht="19.5" customHeight="1">
      <c r="A3" s="6" t="s">
        <v>2</v>
      </c>
      <c r="B3" s="6"/>
      <c r="C3" s="6"/>
      <c r="D3" s="6"/>
    </row>
    <row r="4" spans="1:4" ht="24.75" customHeight="1">
      <c r="A4" s="7" t="s">
        <v>3</v>
      </c>
      <c r="B4" s="7" t="s">
        <v>4</v>
      </c>
      <c r="C4" s="7" t="s">
        <v>5</v>
      </c>
      <c r="D4" s="7" t="s">
        <v>6</v>
      </c>
    </row>
    <row r="5" spans="1:4" ht="24.75" customHeight="1">
      <c r="A5" s="8"/>
      <c r="B5" s="8" t="s">
        <v>7</v>
      </c>
      <c r="C5" s="9">
        <f>C6+C25+C41+C43</f>
        <v>44062</v>
      </c>
      <c r="D5" s="9">
        <f>D6+D25+D41+D43</f>
        <v>36228.52</v>
      </c>
    </row>
    <row r="6" spans="1:4" ht="24.75" customHeight="1">
      <c r="A6" s="8" t="s">
        <v>8</v>
      </c>
      <c r="B6" s="8" t="s">
        <v>9</v>
      </c>
      <c r="C6" s="9">
        <f>SUM(C7:C24)</f>
        <v>25501</v>
      </c>
      <c r="D6" s="9">
        <f>SUM(D7:D24)</f>
        <v>20732.53</v>
      </c>
    </row>
    <row r="7" spans="1:4" ht="18" customHeight="1">
      <c r="A7" s="10">
        <v>1</v>
      </c>
      <c r="B7" s="11" t="s">
        <v>10</v>
      </c>
      <c r="C7" s="12">
        <v>10932</v>
      </c>
      <c r="D7" s="13">
        <v>9784</v>
      </c>
    </row>
    <row r="8" spans="1:4" ht="18" customHeight="1">
      <c r="A8" s="10">
        <v>2</v>
      </c>
      <c r="B8" s="11" t="s">
        <v>11</v>
      </c>
      <c r="C8" s="12">
        <v>2715</v>
      </c>
      <c r="D8" s="13">
        <v>2208</v>
      </c>
    </row>
    <row r="9" spans="1:4" ht="18" customHeight="1">
      <c r="A9" s="10">
        <v>3</v>
      </c>
      <c r="B9" s="11" t="s">
        <v>12</v>
      </c>
      <c r="C9" s="13"/>
      <c r="D9" s="13"/>
    </row>
    <row r="10" spans="1:4" ht="18" customHeight="1">
      <c r="A10" s="10">
        <v>4</v>
      </c>
      <c r="B10" s="11" t="s">
        <v>13</v>
      </c>
      <c r="C10" s="13"/>
      <c r="D10" s="13">
        <v>201</v>
      </c>
    </row>
    <row r="11" spans="1:4" ht="28.5">
      <c r="A11" s="10">
        <v>5</v>
      </c>
      <c r="B11" s="11" t="s">
        <v>14</v>
      </c>
      <c r="C11" s="13"/>
      <c r="D11" s="13"/>
    </row>
    <row r="12" spans="1:4" ht="30" customHeight="1">
      <c r="A12" s="10">
        <v>6</v>
      </c>
      <c r="B12" s="11" t="s">
        <v>15</v>
      </c>
      <c r="C12" s="14">
        <v>1354</v>
      </c>
      <c r="D12" s="13">
        <f>698+121.03</f>
        <v>819.03</v>
      </c>
    </row>
    <row r="13" spans="1:4" ht="18" customHeight="1">
      <c r="A13" s="10">
        <v>7</v>
      </c>
      <c r="B13" s="11" t="s">
        <v>16</v>
      </c>
      <c r="C13" s="12">
        <v>5700</v>
      </c>
      <c r="D13" s="13">
        <f>2619+1038+312.5</f>
        <v>3969.5</v>
      </c>
    </row>
    <row r="14" spans="1:4" ht="18" customHeight="1">
      <c r="A14" s="10">
        <v>8</v>
      </c>
      <c r="B14" s="11" t="s">
        <v>17</v>
      </c>
      <c r="C14" s="12">
        <v>1330</v>
      </c>
      <c r="D14" s="13">
        <f>737+542+200</f>
        <v>1479</v>
      </c>
    </row>
    <row r="15" spans="1:4" ht="30" customHeight="1">
      <c r="A15" s="10">
        <v>9</v>
      </c>
      <c r="B15" s="11" t="s">
        <v>18</v>
      </c>
      <c r="C15" s="13"/>
      <c r="D15" s="13"/>
    </row>
    <row r="16" spans="1:4" ht="18" customHeight="1">
      <c r="A16" s="10">
        <v>10</v>
      </c>
      <c r="B16" s="11" t="s">
        <v>19</v>
      </c>
      <c r="C16" s="13"/>
      <c r="D16" s="13"/>
    </row>
    <row r="17" spans="1:4" ht="30" customHeight="1">
      <c r="A17" s="10">
        <v>11</v>
      </c>
      <c r="B17" s="11" t="s">
        <v>20</v>
      </c>
      <c r="C17" s="14">
        <v>1450</v>
      </c>
      <c r="D17" s="13">
        <f>159+87+130+227</f>
        <v>603</v>
      </c>
    </row>
    <row r="18" spans="1:4" ht="18" customHeight="1">
      <c r="A18" s="10">
        <v>12</v>
      </c>
      <c r="B18" s="11" t="s">
        <v>21</v>
      </c>
      <c r="C18" s="12">
        <v>220</v>
      </c>
      <c r="D18" s="13">
        <v>69</v>
      </c>
    </row>
    <row r="19" spans="1:4" ht="18" customHeight="1">
      <c r="A19" s="10">
        <v>13</v>
      </c>
      <c r="B19" s="11" t="s">
        <v>22</v>
      </c>
      <c r="C19" s="13"/>
      <c r="D19" s="13"/>
    </row>
    <row r="20" spans="1:4" ht="18" customHeight="1">
      <c r="A20" s="10">
        <v>14</v>
      </c>
      <c r="B20" s="11" t="s">
        <v>23</v>
      </c>
      <c r="C20" s="12">
        <v>1800</v>
      </c>
      <c r="D20" s="13">
        <v>1600</v>
      </c>
    </row>
    <row r="21" spans="1:4" ht="18" customHeight="1">
      <c r="A21" s="10">
        <v>15</v>
      </c>
      <c r="B21" s="11" t="s">
        <v>24</v>
      </c>
      <c r="C21" s="15"/>
      <c r="D21" s="16"/>
    </row>
    <row r="22" spans="1:4" ht="30" customHeight="1">
      <c r="A22" s="10">
        <v>16</v>
      </c>
      <c r="B22" s="11" t="s">
        <v>25</v>
      </c>
      <c r="C22" s="15"/>
      <c r="D22" s="16"/>
    </row>
    <row r="23" spans="1:4" ht="18" customHeight="1">
      <c r="A23" s="10">
        <v>17</v>
      </c>
      <c r="B23" s="11" t="s">
        <v>26</v>
      </c>
      <c r="C23" s="15"/>
      <c r="D23" s="16"/>
    </row>
    <row r="24" spans="1:4" ht="42.75">
      <c r="A24" s="10">
        <v>18</v>
      </c>
      <c r="B24" s="11" t="s">
        <v>27</v>
      </c>
      <c r="C24" s="15"/>
      <c r="D24" s="16"/>
    </row>
    <row r="25" spans="1:4" s="1" customFormat="1" ht="24.75" customHeight="1">
      <c r="A25" s="8" t="s">
        <v>28</v>
      </c>
      <c r="B25" s="8" t="s">
        <v>29</v>
      </c>
      <c r="C25" s="17">
        <f>SUM(C26:C40)</f>
        <v>13861</v>
      </c>
      <c r="D25" s="17">
        <f>SUM(D26:D40)</f>
        <v>11222</v>
      </c>
    </row>
    <row r="26" spans="1:4" ht="18" customHeight="1">
      <c r="A26" s="18">
        <v>1</v>
      </c>
      <c r="B26" s="11" t="s">
        <v>30</v>
      </c>
      <c r="C26" s="19">
        <v>9000</v>
      </c>
      <c r="D26" s="19">
        <v>8000</v>
      </c>
    </row>
    <row r="27" spans="1:4" ht="18" customHeight="1">
      <c r="A27" s="18">
        <v>2</v>
      </c>
      <c r="B27" s="20" t="s">
        <v>31</v>
      </c>
      <c r="C27" s="19">
        <v>1100</v>
      </c>
      <c r="D27" s="15">
        <v>1100</v>
      </c>
    </row>
    <row r="28" spans="1:4" ht="18" customHeight="1">
      <c r="A28" s="18">
        <v>3</v>
      </c>
      <c r="B28" s="21" t="s">
        <v>32</v>
      </c>
      <c r="C28" s="15"/>
      <c r="D28" s="15"/>
    </row>
    <row r="29" spans="1:4" ht="18" customHeight="1">
      <c r="A29" s="18">
        <v>4</v>
      </c>
      <c r="B29" s="21" t="s">
        <v>33</v>
      </c>
      <c r="C29" s="15"/>
      <c r="D29" s="15"/>
    </row>
    <row r="30" spans="1:4" ht="18" customHeight="1">
      <c r="A30" s="18">
        <v>5</v>
      </c>
      <c r="B30" s="21" t="s">
        <v>34</v>
      </c>
      <c r="C30" s="22">
        <v>1250</v>
      </c>
      <c r="D30" s="15">
        <f>919</f>
        <v>919</v>
      </c>
    </row>
    <row r="31" spans="1:4" ht="18" customHeight="1">
      <c r="A31" s="18">
        <v>6</v>
      </c>
      <c r="B31" s="21" t="s">
        <v>35</v>
      </c>
      <c r="C31" s="19">
        <v>107</v>
      </c>
      <c r="D31" s="15">
        <v>603</v>
      </c>
    </row>
    <row r="32" spans="1:4" ht="18" customHeight="1">
      <c r="A32" s="18">
        <v>7</v>
      </c>
      <c r="B32" s="21" t="s">
        <v>36</v>
      </c>
      <c r="C32" s="19">
        <v>300</v>
      </c>
      <c r="D32" s="15"/>
    </row>
    <row r="33" spans="1:4" ht="18" customHeight="1">
      <c r="A33" s="18">
        <v>8</v>
      </c>
      <c r="B33" s="21" t="s">
        <v>37</v>
      </c>
      <c r="C33" s="22">
        <v>1504</v>
      </c>
      <c r="D33" s="15"/>
    </row>
    <row r="34" spans="1:4" ht="18" customHeight="1">
      <c r="A34" s="18">
        <v>9</v>
      </c>
      <c r="B34" s="21" t="s">
        <v>21</v>
      </c>
      <c r="C34" s="15"/>
      <c r="D34" s="15"/>
    </row>
    <row r="35" spans="1:4" ht="18" customHeight="1">
      <c r="A35" s="18">
        <v>10</v>
      </c>
      <c r="B35" s="21" t="s">
        <v>38</v>
      </c>
      <c r="C35" s="15"/>
      <c r="D35" s="15"/>
    </row>
    <row r="36" spans="1:4" ht="18" customHeight="1">
      <c r="A36" s="18">
        <v>11</v>
      </c>
      <c r="B36" s="21" t="s">
        <v>39</v>
      </c>
      <c r="C36" s="19">
        <v>600</v>
      </c>
      <c r="D36" s="15">
        <v>600</v>
      </c>
    </row>
    <row r="37" spans="1:4" ht="18" customHeight="1">
      <c r="A37" s="18">
        <v>12</v>
      </c>
      <c r="B37" s="21" t="s">
        <v>40</v>
      </c>
      <c r="C37" s="15"/>
      <c r="D37" s="15"/>
    </row>
    <row r="38" spans="1:4" ht="18" customHeight="1">
      <c r="A38" s="18">
        <v>13</v>
      </c>
      <c r="B38" s="21" t="s">
        <v>41</v>
      </c>
      <c r="C38" s="15"/>
      <c r="D38" s="15"/>
    </row>
    <row r="39" spans="1:4" ht="30" customHeight="1">
      <c r="A39" s="18">
        <v>14</v>
      </c>
      <c r="B39" s="21" t="s">
        <v>42</v>
      </c>
      <c r="C39" s="15"/>
      <c r="D39" s="15"/>
    </row>
    <row r="40" spans="1:4" s="2" customFormat="1" ht="18" customHeight="1">
      <c r="A40" s="18">
        <v>15</v>
      </c>
      <c r="B40" s="21" t="s">
        <v>43</v>
      </c>
      <c r="C40" s="15"/>
      <c r="D40" s="16"/>
    </row>
    <row r="41" spans="1:4" s="1" customFormat="1" ht="24.75" customHeight="1">
      <c r="A41" s="18"/>
      <c r="B41" s="8" t="s">
        <v>44</v>
      </c>
      <c r="C41" s="23">
        <f>C42</f>
        <v>500</v>
      </c>
      <c r="D41" s="23">
        <f>D42</f>
        <v>500</v>
      </c>
    </row>
    <row r="42" spans="1:4" ht="18" customHeight="1">
      <c r="A42" s="18">
        <v>1</v>
      </c>
      <c r="B42" s="24" t="s">
        <v>45</v>
      </c>
      <c r="C42" s="15">
        <v>500</v>
      </c>
      <c r="D42" s="12">
        <v>500</v>
      </c>
    </row>
    <row r="43" spans="1:4" s="1" customFormat="1" ht="24.75" customHeight="1">
      <c r="A43" s="18"/>
      <c r="B43" s="8" t="s">
        <v>46</v>
      </c>
      <c r="C43" s="23">
        <v>4200</v>
      </c>
      <c r="D43" s="25">
        <f>D44+D45</f>
        <v>3773.99</v>
      </c>
    </row>
    <row r="44" spans="1:4" ht="18" customHeight="1">
      <c r="A44" s="18">
        <v>1</v>
      </c>
      <c r="B44" s="26" t="s">
        <v>47</v>
      </c>
      <c r="C44" s="27">
        <v>3200</v>
      </c>
      <c r="D44" s="27">
        <v>3200</v>
      </c>
    </row>
    <row r="45" spans="1:4" ht="18" customHeight="1">
      <c r="A45" s="18">
        <v>2</v>
      </c>
      <c r="B45" s="26" t="s">
        <v>48</v>
      </c>
      <c r="C45" s="28">
        <v>1000</v>
      </c>
      <c r="D45" s="29">
        <v>573.99</v>
      </c>
    </row>
  </sheetData>
  <sheetProtection/>
  <mergeCells count="3">
    <mergeCell ref="A1:B1"/>
    <mergeCell ref="A2:D2"/>
    <mergeCell ref="A3:D3"/>
  </mergeCells>
  <printOptions horizontalCentered="1"/>
  <pageMargins left="0.66875" right="0.66875" top="0.5902777777777778" bottom="0.5902777777777778" header="0.275" footer="0.39305555555555555"/>
  <pageSetup firstPageNumber="20" useFirstPageNumber="1" fitToHeight="1" fitToWidth="1" horizontalDpi="600" verticalDpi="600" orientation="portrait" paperSize="9" scale="76"/>
  <headerFooter scaleWithDoc="0" alignWithMargins="0">
    <oddFooter>&amp;C-&amp;P--</oddFooter>
  </headerFooter>
  <ignoredErrors>
    <ignoredError sqref="D28:D35 D37:D3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汤震</cp:lastModifiedBy>
  <cp:lastPrinted>2018-02-12T10:54:49Z</cp:lastPrinted>
  <dcterms:created xsi:type="dcterms:W3CDTF">2018-01-07T16:12:11Z</dcterms:created>
  <dcterms:modified xsi:type="dcterms:W3CDTF">2023-09-27T13:10:33Z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2052-11.1.0.14244</vt:lpwstr>
  </property>
  <property fmtid="{D5CDD505-2E9C-101B-9397-08002B2CF9AE}" pid="4" name="I">
    <vt:lpwstr>99CC46EFC82E4942AF9B91FA4806D37D</vt:lpwstr>
  </property>
</Properties>
</file>