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<sst xmlns="http://schemas.openxmlformats.org/spreadsheetml/2006/main" count="47">
  <si>
    <t>附件2：</t>
  </si>
  <si>
    <t>平江县2018年统筹整合使用财政涉农资金第七批指标文资金安排精准扶贫项目汇总表</t>
  </si>
  <si>
    <t>制表单位：平江县财政局农业股</t>
  </si>
  <si>
    <t>单位：元</t>
  </si>
  <si>
    <t>序号</t>
  </si>
  <si>
    <t>文号</t>
  </si>
  <si>
    <t>摘       要</t>
  </si>
  <si>
    <t>金额</t>
  </si>
  <si>
    <t>级次</t>
  </si>
  <si>
    <t>资金安排项目</t>
  </si>
  <si>
    <t>批次</t>
  </si>
  <si>
    <t>指标结余</t>
  </si>
  <si>
    <t>备注</t>
  </si>
  <si>
    <t>小计</t>
  </si>
  <si>
    <t>湘财农综指（2017）0013号</t>
  </si>
  <si>
    <t>湘财农综指（2017）0013号提前下达2018年第一批农业综合开发资金（用于精准扶贫）</t>
  </si>
  <si>
    <t>省级</t>
  </si>
  <si>
    <t>产业发展</t>
  </si>
  <si>
    <t>第七批</t>
  </si>
  <si>
    <t>拨县供销社义乌来料加工产业经纪人培训资金50万，4月9日已付30万，本次拨付已结清；</t>
  </si>
  <si>
    <t>基础设施</t>
  </si>
  <si>
    <t>贫困村高标准农田建设资金</t>
  </si>
  <si>
    <t>湘财建一指（2018）0013号</t>
  </si>
  <si>
    <t>2018年用于精准扶贫的高标准农田建设资金</t>
  </si>
  <si>
    <t>湘财建一指（2018）0010号</t>
  </si>
  <si>
    <t>交通运输领域补助资金（2018年农村公路窄路加宽补助资金，用于精准扶贫）</t>
  </si>
  <si>
    <t>拨余坪镇万洞村扶贫合作社产业发展扶持资金</t>
  </si>
  <si>
    <t>拨发改局全县71个贫困村光伏扶贫建设资金（每村32万）</t>
  </si>
  <si>
    <t>教育培训</t>
  </si>
  <si>
    <t>2017年下半年第二批补发雨露计划补助</t>
  </si>
  <si>
    <t>农机行业精准扶贫政府累加补贴</t>
  </si>
  <si>
    <t>小额信贷分贷统还2018年一季度利息</t>
  </si>
  <si>
    <t>小额信贷直贷直还2017年度贴息资金</t>
  </si>
  <si>
    <t>社会保障</t>
  </si>
  <si>
    <t>2018年春季发放教育扶贫精准助学金</t>
  </si>
  <si>
    <t>连云土鸡养殖</t>
  </si>
  <si>
    <t>2018年春季雨露计划职业教育学历补助打卡发放</t>
  </si>
  <si>
    <t>整合办拨县妇联湘绣产业扶贫资金</t>
  </si>
  <si>
    <t>2018年春季雨露计划职业教育学历补助漏补对象打卡发放</t>
  </si>
  <si>
    <t>整合办拨2017年度建档立卡生态护林员第二季度资金人平1750元</t>
  </si>
  <si>
    <t>湘财建指（2017）0277号</t>
  </si>
  <si>
    <t>提前下达2018年中央农村环境整治资金（精准扶贫：行业指标部分645万考虑农环项目因素，扶贫指标400万）</t>
  </si>
  <si>
    <t>中央</t>
  </si>
  <si>
    <t>贫困村生活污水治理和环境整治</t>
  </si>
  <si>
    <t>湘财预指(2018)0024号</t>
  </si>
  <si>
    <t>贫困地区财政扶贫资金</t>
  </si>
  <si>
    <t>2018年一季度生态环境保洁员工资打卡发放</t>
  </si>
</sst>
</file>

<file path=xl/styles.xml><?xml version="1.0" encoding="utf-8"?>
<styleSheet xmlns="http://schemas.openxmlformats.org/spreadsheetml/2006/main">
  <numFmts count="5">
    <numFmt numFmtId="176" formatCode="#,##0.00;[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font>
    <font>
      <sz val="16"/>
      <name val="宋体"/>
      <charset val="134"/>
    </font>
    <font>
      <sz val="10"/>
      <name val="宋体"/>
      <charset val="134"/>
    </font>
    <font>
      <b/>
      <sz val="10"/>
      <color indexed="8"/>
      <name val="U5B8Bu4F53"/>
      <family val="2"/>
      <charset val="0"/>
    </font>
    <font>
      <b/>
      <sz val="10"/>
      <name val="宋体"/>
      <charset val="134"/>
    </font>
    <font>
      <sz val="10"/>
      <color indexed="8"/>
      <name val="宋体"/>
      <charset val="134"/>
    </font>
    <font>
      <sz val="10"/>
      <color indexed="8"/>
      <name val="U5B8Bu4F53"/>
      <family val="2"/>
      <charset val="0"/>
    </font>
    <font>
      <sz val="9"/>
      <name val="宋体"/>
      <charset val="134"/>
    </font>
    <font>
      <sz val="9"/>
      <color indexed="8"/>
      <name val="SimSun"/>
      <charset val="134"/>
    </font>
    <font>
      <sz val="10"/>
      <name val="黑体"/>
      <family val="3"/>
      <charset val="134"/>
    </font>
    <font>
      <sz val="8"/>
      <name val="宋体"/>
      <charset val="134"/>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2" borderId="11" applyNumberFormat="0" applyFont="0" applyAlignment="0" applyProtection="0">
      <alignment vertical="center"/>
    </xf>
    <xf numFmtId="0" fontId="12" fillId="21" borderId="0" applyNumberFormat="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9" applyNumberFormat="0" applyFill="0" applyAlignment="0" applyProtection="0">
      <alignment vertical="center"/>
    </xf>
    <xf numFmtId="0" fontId="30" fillId="0" borderId="9" applyNumberFormat="0" applyFill="0" applyAlignment="0" applyProtection="0">
      <alignment vertical="center"/>
    </xf>
    <xf numFmtId="0" fontId="12" fillId="9" borderId="0" applyNumberFormat="0" applyBorder="0" applyAlignment="0" applyProtection="0">
      <alignment vertical="center"/>
    </xf>
    <xf numFmtId="0" fontId="25" fillId="0" borderId="12" applyNumberFormat="0" applyFill="0" applyAlignment="0" applyProtection="0">
      <alignment vertical="center"/>
    </xf>
    <xf numFmtId="0" fontId="12" fillId="17" borderId="0" applyNumberFormat="0" applyBorder="0" applyAlignment="0" applyProtection="0">
      <alignment vertical="center"/>
    </xf>
    <xf numFmtId="0" fontId="21" fillId="4" borderId="10" applyNumberFormat="0" applyAlignment="0" applyProtection="0">
      <alignment vertical="center"/>
    </xf>
    <xf numFmtId="0" fontId="14" fillId="4" borderId="8" applyNumberFormat="0" applyAlignment="0" applyProtection="0">
      <alignment vertical="center"/>
    </xf>
    <xf numFmtId="0" fontId="27" fillId="28" borderId="14" applyNumberFormat="0" applyAlignment="0" applyProtection="0">
      <alignment vertical="center"/>
    </xf>
    <xf numFmtId="0" fontId="13" fillId="20" borderId="0" applyNumberFormat="0" applyBorder="0" applyAlignment="0" applyProtection="0">
      <alignment vertical="center"/>
    </xf>
    <xf numFmtId="0" fontId="12" fillId="16" borderId="0" applyNumberFormat="0" applyBorder="0" applyAlignment="0" applyProtection="0">
      <alignment vertical="center"/>
    </xf>
    <xf numFmtId="0" fontId="29" fillId="0" borderId="15" applyNumberFormat="0" applyFill="0" applyAlignment="0" applyProtection="0">
      <alignment vertical="center"/>
    </xf>
    <xf numFmtId="0" fontId="26" fillId="0" borderId="13" applyNumberFormat="0" applyFill="0" applyAlignment="0" applyProtection="0">
      <alignment vertical="center"/>
    </xf>
    <xf numFmtId="0" fontId="18" fillId="14" borderId="0" applyNumberFormat="0" applyBorder="0" applyAlignment="0" applyProtection="0">
      <alignment vertical="center"/>
    </xf>
    <xf numFmtId="0" fontId="24" fillId="24" borderId="0" applyNumberFormat="0" applyBorder="0" applyAlignment="0" applyProtection="0">
      <alignment vertical="center"/>
    </xf>
    <xf numFmtId="0" fontId="13" fillId="13" borderId="0" applyNumberFormat="0" applyBorder="0" applyAlignment="0" applyProtection="0">
      <alignment vertical="center"/>
    </xf>
    <xf numFmtId="0" fontId="12" fillId="32" borderId="0" applyNumberFormat="0" applyBorder="0" applyAlignment="0" applyProtection="0">
      <alignment vertical="center"/>
    </xf>
    <xf numFmtId="0" fontId="13" fillId="8" borderId="0" applyNumberFormat="0" applyBorder="0" applyAlignment="0" applyProtection="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13" fillId="7" borderId="0" applyNumberFormat="0" applyBorder="0" applyAlignment="0" applyProtection="0">
      <alignment vertical="center"/>
    </xf>
    <xf numFmtId="0" fontId="12" fillId="31" borderId="0" applyNumberFormat="0" applyBorder="0" applyAlignment="0" applyProtection="0">
      <alignment vertical="center"/>
    </xf>
    <xf numFmtId="0" fontId="12" fillId="27" borderId="0" applyNumberFormat="0" applyBorder="0" applyAlignment="0" applyProtection="0">
      <alignment vertical="center"/>
    </xf>
    <xf numFmtId="0" fontId="13" fillId="30" borderId="0" applyNumberFormat="0" applyBorder="0" applyAlignment="0" applyProtection="0">
      <alignment vertical="center"/>
    </xf>
    <xf numFmtId="0" fontId="13" fillId="3" borderId="0" applyNumberFormat="0" applyBorder="0" applyAlignment="0" applyProtection="0">
      <alignment vertical="center"/>
    </xf>
    <xf numFmtId="0" fontId="12" fillId="29" borderId="0" applyNumberFormat="0" applyBorder="0" applyAlignment="0" applyProtection="0">
      <alignment vertical="center"/>
    </xf>
    <xf numFmtId="0" fontId="13" fillId="23"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3" fillId="18" borderId="0" applyNumberFormat="0" applyBorder="0" applyAlignment="0" applyProtection="0">
      <alignment vertical="center"/>
    </xf>
    <xf numFmtId="0" fontId="12" fillId="25"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shrinkToFit="1"/>
    </xf>
    <xf numFmtId="3" fontId="4"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4" fontId="7"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2" xfId="0" applyFont="1" applyFill="1" applyBorder="1" applyAlignment="1">
      <alignment horizontal="center" vertical="center"/>
    </xf>
    <xf numFmtId="4" fontId="4" fillId="0" borderId="4"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L8" sqref="L8"/>
    </sheetView>
  </sheetViews>
  <sheetFormatPr defaultColWidth="9" defaultRowHeight="14.25"/>
  <cols>
    <col min="1" max="1" width="5.875" style="1" customWidth="1"/>
    <col min="2" max="2" width="8.75" style="1" customWidth="1"/>
    <col min="3" max="3" width="22.75" style="1" customWidth="1"/>
    <col min="4" max="4" width="9.375" style="1"/>
    <col min="5" max="5" width="5.375" style="1" customWidth="1"/>
    <col min="6" max="6" width="10.375" style="2" customWidth="1"/>
    <col min="7" max="7" width="8.375" style="1" customWidth="1"/>
    <col min="8" max="8" width="14.875" style="1" customWidth="1"/>
    <col min="9" max="9" width="12.875" style="1"/>
    <col min="10" max="10" width="31.5" style="1" customWidth="1"/>
    <col min="11" max="11" width="9" style="1"/>
    <col min="12" max="12" width="11.5" style="1"/>
    <col min="13" max="16382" width="9" style="1"/>
  </cols>
  <sheetData>
    <row r="1" s="1" customFormat="1" ht="18.75" customHeight="1" spans="1:10">
      <c r="A1" s="1" t="s">
        <v>0</v>
      </c>
      <c r="B1" s="3"/>
      <c r="C1" s="3"/>
      <c r="D1" s="2"/>
      <c r="E1" s="1"/>
      <c r="F1" s="2"/>
      <c r="G1" s="1"/>
      <c r="H1" s="1"/>
      <c r="I1" s="1"/>
      <c r="J1" s="32"/>
    </row>
    <row r="2" s="1" customFormat="1" ht="27" customHeight="1" spans="1:10">
      <c r="A2" s="4" t="s">
        <v>1</v>
      </c>
      <c r="B2" s="4"/>
      <c r="C2" s="4"/>
      <c r="D2" s="4"/>
      <c r="E2" s="4"/>
      <c r="F2" s="4"/>
      <c r="G2" s="4"/>
      <c r="H2" s="4"/>
      <c r="I2" s="4"/>
      <c r="J2" s="4"/>
    </row>
    <row r="3" s="1" customFormat="1" ht="23.25" customHeight="1" spans="1:10">
      <c r="A3" s="5" t="s">
        <v>2</v>
      </c>
      <c r="B3" s="5"/>
      <c r="C3" s="5"/>
      <c r="D3" s="5"/>
      <c r="E3" s="6"/>
      <c r="F3" s="7"/>
      <c r="G3" s="6"/>
      <c r="H3" s="8"/>
      <c r="I3" s="33" t="s">
        <v>3</v>
      </c>
      <c r="J3" s="33"/>
    </row>
    <row r="4" s="1" customFormat="1" ht="24" customHeight="1" spans="1:10">
      <c r="A4" s="9" t="s">
        <v>4</v>
      </c>
      <c r="B4" s="10" t="s">
        <v>5</v>
      </c>
      <c r="C4" s="11" t="s">
        <v>6</v>
      </c>
      <c r="D4" s="12" t="s">
        <v>7</v>
      </c>
      <c r="E4" s="13" t="s">
        <v>8</v>
      </c>
      <c r="F4" s="14" t="s">
        <v>9</v>
      </c>
      <c r="G4" s="14" t="s">
        <v>10</v>
      </c>
      <c r="H4" s="9" t="s">
        <v>7</v>
      </c>
      <c r="I4" s="10" t="s">
        <v>11</v>
      </c>
      <c r="J4" s="34" t="s">
        <v>12</v>
      </c>
    </row>
    <row r="5" s="1" customFormat="1" ht="39.95" customHeight="1" spans="1:10">
      <c r="A5" s="15"/>
      <c r="B5" s="16" t="s">
        <v>13</v>
      </c>
      <c r="C5" s="16"/>
      <c r="D5" s="17">
        <f>D6+D8+D9+D21+D22</f>
        <v>90838170</v>
      </c>
      <c r="E5" s="18"/>
      <c r="F5" s="18"/>
      <c r="G5" s="18"/>
      <c r="H5" s="19">
        <f>SUM(H6:H22)</f>
        <v>66874784.64</v>
      </c>
      <c r="I5" s="35">
        <f>D5-H5</f>
        <v>23963385.36</v>
      </c>
      <c r="J5" s="15"/>
    </row>
    <row r="6" s="2" customFormat="1" ht="36" spans="1:10">
      <c r="A6" s="15">
        <v>1</v>
      </c>
      <c r="B6" s="20" t="s">
        <v>14</v>
      </c>
      <c r="C6" s="21" t="s">
        <v>15</v>
      </c>
      <c r="D6" s="22">
        <v>11075470</v>
      </c>
      <c r="E6" s="21" t="s">
        <v>16</v>
      </c>
      <c r="F6" s="15" t="s">
        <v>17</v>
      </c>
      <c r="G6" s="15" t="s">
        <v>18</v>
      </c>
      <c r="H6" s="22">
        <v>200000</v>
      </c>
      <c r="I6" s="30">
        <f>D6-H6-H7</f>
        <v>0</v>
      </c>
      <c r="J6" s="16" t="s">
        <v>19</v>
      </c>
    </row>
    <row r="7" s="2" customFormat="1" ht="27" customHeight="1" spans="1:10">
      <c r="A7" s="15"/>
      <c r="B7" s="20"/>
      <c r="C7" s="21"/>
      <c r="D7" s="22"/>
      <c r="E7" s="21"/>
      <c r="F7" s="15" t="s">
        <v>20</v>
      </c>
      <c r="G7" s="15" t="s">
        <v>18</v>
      </c>
      <c r="H7" s="22">
        <v>10875470</v>
      </c>
      <c r="I7" s="30"/>
      <c r="J7" s="16" t="s">
        <v>21</v>
      </c>
    </row>
    <row r="8" s="2" customFormat="1" ht="33.75" spans="1:10">
      <c r="A8" s="15">
        <v>2</v>
      </c>
      <c r="B8" s="23" t="s">
        <v>22</v>
      </c>
      <c r="C8" s="24" t="s">
        <v>23</v>
      </c>
      <c r="D8" s="22">
        <v>11982700</v>
      </c>
      <c r="E8" s="21" t="s">
        <v>16</v>
      </c>
      <c r="F8" s="15" t="s">
        <v>20</v>
      </c>
      <c r="G8" s="15" t="s">
        <v>18</v>
      </c>
      <c r="H8" s="22">
        <v>4124530</v>
      </c>
      <c r="I8" s="22">
        <f>D8-H8</f>
        <v>7858170</v>
      </c>
      <c r="J8" s="16" t="s">
        <v>21</v>
      </c>
    </row>
    <row r="9" s="2" customFormat="1" ht="29.1" customHeight="1" spans="1:10">
      <c r="A9" s="9">
        <v>3</v>
      </c>
      <c r="B9" s="23" t="s">
        <v>24</v>
      </c>
      <c r="C9" s="25" t="s">
        <v>25</v>
      </c>
      <c r="D9" s="22">
        <v>40830000</v>
      </c>
      <c r="E9" s="15" t="s">
        <v>16</v>
      </c>
      <c r="F9" s="15" t="s">
        <v>17</v>
      </c>
      <c r="G9" s="15" t="s">
        <v>18</v>
      </c>
      <c r="H9" s="22">
        <v>100000</v>
      </c>
      <c r="I9" s="30">
        <f>D9-H9-H10-H11-H12-H13-H14-H15-H16-H17-H18-H19-H20</f>
        <v>1162715.36</v>
      </c>
      <c r="J9" s="36" t="s">
        <v>26</v>
      </c>
    </row>
    <row r="10" s="2" customFormat="1" ht="24" spans="1:10">
      <c r="A10" s="26"/>
      <c r="B10" s="23"/>
      <c r="C10" s="25"/>
      <c r="D10" s="22"/>
      <c r="E10" s="15"/>
      <c r="F10" s="15" t="s">
        <v>17</v>
      </c>
      <c r="G10" s="15" t="s">
        <v>18</v>
      </c>
      <c r="H10" s="22">
        <v>22720000</v>
      </c>
      <c r="I10" s="30"/>
      <c r="J10" s="36" t="s">
        <v>27</v>
      </c>
    </row>
    <row r="11" s="1" customFormat="1" ht="21" customHeight="1" spans="1:10">
      <c r="A11" s="26"/>
      <c r="B11" s="23"/>
      <c r="C11" s="25"/>
      <c r="D11" s="22"/>
      <c r="E11" s="15"/>
      <c r="F11" s="16" t="s">
        <v>28</v>
      </c>
      <c r="G11" s="16" t="s">
        <v>18</v>
      </c>
      <c r="H11" s="22">
        <v>184500</v>
      </c>
      <c r="I11" s="30"/>
      <c r="J11" s="36" t="s">
        <v>29</v>
      </c>
    </row>
    <row r="12" s="1" customFormat="1" spans="1:10">
      <c r="A12" s="26"/>
      <c r="B12" s="23"/>
      <c r="C12" s="25"/>
      <c r="D12" s="22"/>
      <c r="E12" s="15"/>
      <c r="F12" s="15" t="s">
        <v>17</v>
      </c>
      <c r="G12" s="16" t="s">
        <v>18</v>
      </c>
      <c r="H12" s="22">
        <v>60000</v>
      </c>
      <c r="I12" s="30"/>
      <c r="J12" s="36" t="s">
        <v>30</v>
      </c>
    </row>
    <row r="13" s="1" customFormat="1" spans="1:10">
      <c r="A13" s="26"/>
      <c r="B13" s="23"/>
      <c r="C13" s="25"/>
      <c r="D13" s="22"/>
      <c r="E13" s="15"/>
      <c r="F13" s="15" t="s">
        <v>17</v>
      </c>
      <c r="G13" s="16" t="s">
        <v>18</v>
      </c>
      <c r="H13" s="27">
        <v>2456884.69</v>
      </c>
      <c r="I13" s="30"/>
      <c r="J13" s="36" t="s">
        <v>31</v>
      </c>
    </row>
    <row r="14" s="1" customFormat="1" spans="1:10">
      <c r="A14" s="26"/>
      <c r="B14" s="23"/>
      <c r="C14" s="25"/>
      <c r="D14" s="22"/>
      <c r="E14" s="15"/>
      <c r="F14" s="15" t="s">
        <v>17</v>
      </c>
      <c r="G14" s="16" t="s">
        <v>18</v>
      </c>
      <c r="H14" s="27">
        <v>5051749.95</v>
      </c>
      <c r="I14" s="30"/>
      <c r="J14" s="36" t="s">
        <v>32</v>
      </c>
    </row>
    <row r="15" s="1" customFormat="1" spans="1:10">
      <c r="A15" s="26"/>
      <c r="B15" s="23"/>
      <c r="C15" s="25"/>
      <c r="D15" s="22"/>
      <c r="E15" s="15"/>
      <c r="F15" s="15" t="s">
        <v>33</v>
      </c>
      <c r="G15" s="16" t="s">
        <v>18</v>
      </c>
      <c r="H15" s="22">
        <v>3670400</v>
      </c>
      <c r="I15" s="30"/>
      <c r="J15" s="36" t="s">
        <v>34</v>
      </c>
    </row>
    <row r="16" s="1" customFormat="1" spans="1:10">
      <c r="A16" s="26"/>
      <c r="B16" s="23"/>
      <c r="C16" s="25"/>
      <c r="D16" s="22"/>
      <c r="E16" s="15"/>
      <c r="F16" s="15" t="s">
        <v>17</v>
      </c>
      <c r="G16" s="16" t="s">
        <v>18</v>
      </c>
      <c r="H16" s="22">
        <v>1000000</v>
      </c>
      <c r="I16" s="30"/>
      <c r="J16" s="36" t="s">
        <v>35</v>
      </c>
    </row>
    <row r="17" s="1" customFormat="1" ht="24" spans="1:10">
      <c r="A17" s="26"/>
      <c r="B17" s="23"/>
      <c r="C17" s="25"/>
      <c r="D17" s="22"/>
      <c r="E17" s="15"/>
      <c r="F17" s="28" t="s">
        <v>28</v>
      </c>
      <c r="G17" s="16" t="s">
        <v>18</v>
      </c>
      <c r="H17" s="22">
        <v>2587500</v>
      </c>
      <c r="I17" s="30"/>
      <c r="J17" s="36" t="s">
        <v>36</v>
      </c>
    </row>
    <row r="18" s="1" customFormat="1" spans="1:10">
      <c r="A18" s="26"/>
      <c r="B18" s="23"/>
      <c r="C18" s="25"/>
      <c r="D18" s="22"/>
      <c r="E18" s="15"/>
      <c r="F18" s="15" t="s">
        <v>17</v>
      </c>
      <c r="G18" s="16" t="s">
        <v>18</v>
      </c>
      <c r="H18" s="22">
        <v>1000000</v>
      </c>
      <c r="I18" s="30"/>
      <c r="J18" s="36" t="s">
        <v>37</v>
      </c>
    </row>
    <row r="19" s="1" customFormat="1" ht="24" spans="1:10">
      <c r="A19" s="26"/>
      <c r="B19" s="23"/>
      <c r="C19" s="25"/>
      <c r="D19" s="22"/>
      <c r="E19" s="15"/>
      <c r="F19" s="28" t="s">
        <v>28</v>
      </c>
      <c r="G19" s="16" t="s">
        <v>18</v>
      </c>
      <c r="H19" s="22">
        <v>159000</v>
      </c>
      <c r="I19" s="30"/>
      <c r="J19" s="36" t="s">
        <v>38</v>
      </c>
    </row>
    <row r="20" s="1" customFormat="1" ht="24" spans="1:10">
      <c r="A20" s="29"/>
      <c r="B20" s="23"/>
      <c r="C20" s="25"/>
      <c r="D20" s="22"/>
      <c r="E20" s="15"/>
      <c r="F20" s="15" t="s">
        <v>17</v>
      </c>
      <c r="G20" s="16" t="s">
        <v>18</v>
      </c>
      <c r="H20" s="22">
        <v>677250</v>
      </c>
      <c r="I20" s="30"/>
      <c r="J20" s="36" t="s">
        <v>39</v>
      </c>
    </row>
    <row r="21" s="1" customFormat="1" ht="56.1" customHeight="1" spans="1:10">
      <c r="A21" s="30">
        <v>4</v>
      </c>
      <c r="B21" s="16" t="s">
        <v>40</v>
      </c>
      <c r="C21" s="16" t="s">
        <v>41</v>
      </c>
      <c r="D21" s="22">
        <v>10450000</v>
      </c>
      <c r="E21" s="31" t="s">
        <v>42</v>
      </c>
      <c r="F21" s="15" t="s">
        <v>20</v>
      </c>
      <c r="G21" s="16" t="s">
        <v>18</v>
      </c>
      <c r="H21" s="22">
        <v>6000000</v>
      </c>
      <c r="I21" s="22">
        <f>D21-H21</f>
        <v>4450000</v>
      </c>
      <c r="J21" s="16" t="s">
        <v>43</v>
      </c>
    </row>
    <row r="22" s="1" customFormat="1" ht="36" customHeight="1" spans="1:10">
      <c r="A22" s="20">
        <v>5</v>
      </c>
      <c r="B22" s="20" t="s">
        <v>44</v>
      </c>
      <c r="C22" s="20" t="s">
        <v>45</v>
      </c>
      <c r="D22" s="22">
        <v>16500000</v>
      </c>
      <c r="E22" s="21" t="s">
        <v>16</v>
      </c>
      <c r="F22" s="20" t="s">
        <v>17</v>
      </c>
      <c r="G22" s="16" t="s">
        <v>18</v>
      </c>
      <c r="H22" s="20">
        <v>6007500</v>
      </c>
      <c r="I22" s="22">
        <f>D22-H22</f>
        <v>10492500</v>
      </c>
      <c r="J22" s="20" t="s">
        <v>46</v>
      </c>
    </row>
    <row r="23" s="1" customFormat="1" spans="6:6">
      <c r="F23" s="2"/>
    </row>
    <row r="24" s="1" customFormat="1" spans="6:6">
      <c r="F24" s="2"/>
    </row>
    <row r="25" s="1" customFormat="1" spans="6:6">
      <c r="F25" s="2"/>
    </row>
  </sheetData>
  <mergeCells count="16">
    <mergeCell ref="A2:J2"/>
    <mergeCell ref="A3:D3"/>
    <mergeCell ref="I3:J3"/>
    <mergeCell ref="B5:C5"/>
    <mergeCell ref="A6:A7"/>
    <mergeCell ref="A9:A20"/>
    <mergeCell ref="B6:B7"/>
    <mergeCell ref="B9:B20"/>
    <mergeCell ref="C6:C7"/>
    <mergeCell ref="C9:C20"/>
    <mergeCell ref="D6:D7"/>
    <mergeCell ref="D9:D20"/>
    <mergeCell ref="E6:E7"/>
    <mergeCell ref="E9:E20"/>
    <mergeCell ref="I6:I7"/>
    <mergeCell ref="I9:I2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