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<sst xmlns="http://schemas.openxmlformats.org/spreadsheetml/2006/main" count="63">
  <si>
    <t>附件2：</t>
  </si>
  <si>
    <r>
      <t>平江县2018年统筹整合使用财政涉农资金第</t>
    </r>
    <r>
      <rPr>
        <b/>
        <sz val="16"/>
        <rFont val="宋体"/>
        <charset val="134"/>
      </rPr>
      <t>九</t>
    </r>
    <r>
      <rPr>
        <sz val="16"/>
        <rFont val="宋体"/>
        <charset val="134"/>
      </rPr>
      <t>批指标文资金安排精准扶贫项目汇总表</t>
    </r>
  </si>
  <si>
    <t>制表单位：平江县财政局农业股</t>
  </si>
  <si>
    <t>单位：元</t>
  </si>
  <si>
    <t>序号</t>
  </si>
  <si>
    <t>文号</t>
  </si>
  <si>
    <t>摘       要</t>
  </si>
  <si>
    <t>金额</t>
  </si>
  <si>
    <t>级次</t>
  </si>
  <si>
    <t>资金安排项目</t>
  </si>
  <si>
    <t>批次</t>
  </si>
  <si>
    <t>指标结余</t>
  </si>
  <si>
    <t>备注</t>
  </si>
  <si>
    <t>小计</t>
  </si>
  <si>
    <t>湘财农指（2018）0018号</t>
  </si>
  <si>
    <t>2018年农业专项贫困县整合资金（第一批）（农业技术服务专项统筹整合部分）</t>
  </si>
  <si>
    <t>省级</t>
  </si>
  <si>
    <t>产业发展资金</t>
  </si>
  <si>
    <t>第九批</t>
  </si>
  <si>
    <t>整合办拨2017年度建档立卡生态护林员第三季度资金人平1750元</t>
  </si>
  <si>
    <t>拨扶贫办致富带头人培训项目经费</t>
  </si>
  <si>
    <t>湘财外指（2018）0012号</t>
  </si>
  <si>
    <t>2018年度家政扶贫资金</t>
  </si>
  <si>
    <t>第二批连云土鸡养殖项目资金</t>
  </si>
  <si>
    <t>第三批连云土鸡养殖项目资金</t>
  </si>
  <si>
    <t>湘财建一指（2018）0010号</t>
  </si>
  <si>
    <t>交通运输领域补助资金（2018年农村公路窄路加宽补助资金，用于精准扶贫）</t>
  </si>
  <si>
    <t>社会保障</t>
  </si>
  <si>
    <t>2018年教育扶贫精准助学第二批打卡资金</t>
  </si>
  <si>
    <t>湘财预指(2018)0024号</t>
  </si>
  <si>
    <t>湘财预指(2018)0024号贫困地区财政扶贫资金</t>
  </si>
  <si>
    <t>农业局九狮寨县级重点特色产业扶贫项目（第一次）</t>
  </si>
  <si>
    <t>2018年农业专项贫困县整合资金（第一批）（农村发展专项统筹整合部分）</t>
  </si>
  <si>
    <t>2018年农业专项贫困县整合资金（第一批）（现代农业发展专项统筹整合部分）</t>
  </si>
  <si>
    <t>小额信贷分贷统还2018年二季度利息打卡发放（天岳供水服务公司）</t>
  </si>
  <si>
    <t>小额信贷分贷统还2018年二季度利息打卡发放（常胜公司）</t>
  </si>
  <si>
    <t>小额信贷分贷统还2018年二季度利息打卡发放（峰岭箐华）</t>
  </si>
  <si>
    <t>小额信贷分贷统还2018年二季度利息打卡发放（白龙园林绿化公司）</t>
  </si>
  <si>
    <t>整合专户收瓮江镇退缴2016年贫困户危房改造资金</t>
  </si>
  <si>
    <t>整合办拨付扶贫办项目管理经费</t>
  </si>
  <si>
    <t>湘财建一指（2018）0013号</t>
  </si>
  <si>
    <t>2018年用于精准扶贫的高标准农田建设资金</t>
  </si>
  <si>
    <t>基础设施建设</t>
  </si>
  <si>
    <t>第二批贫困村高标准农田建设资金</t>
  </si>
  <si>
    <t>湘财预（2018）0076号</t>
  </si>
  <si>
    <t>2018年农村综合改革转移支付资金（用于精准扶贫）</t>
  </si>
  <si>
    <t>湘财预（2017）0209号</t>
  </si>
  <si>
    <t>提前下达2018年农村综合改革转移支付省级补助资金（用于精准扶贫）</t>
  </si>
  <si>
    <t>湘财农综指（2018）0005号</t>
  </si>
  <si>
    <t>2018年第二批农业综合开发中央187万和省级财政资金125万（统筹整合用于精准扶贫）</t>
  </si>
  <si>
    <t>湘财预（2018）0097号</t>
  </si>
  <si>
    <t>2018年农村综合改革转移支付省级补助资金</t>
  </si>
  <si>
    <t>湘财农指（2017）0253号</t>
  </si>
  <si>
    <t>提前下达中央财政2018年第一批造林补贴资金（统筹整合）</t>
  </si>
  <si>
    <t>中央</t>
  </si>
  <si>
    <t>湘财社指（2018）0053号</t>
  </si>
  <si>
    <t>2018年农村危房改造补助省级资金（统筹）</t>
  </si>
  <si>
    <t>第一批农村危房改造资金</t>
  </si>
  <si>
    <t>湘财农指（2018）0035号</t>
  </si>
  <si>
    <t>2018年度省水利厅部门预算资金（基层水管单位能力建设资金:用于精准扶贫）</t>
  </si>
  <si>
    <t>教育培训资金</t>
  </si>
  <si>
    <t>扶贫办贫困农户使用技术培训资金</t>
  </si>
  <si>
    <t>2018年度省水利厅部门预算资金（小型农田水利建设资金:用于精准扶贫）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</si>
</sst>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;[Red]#,##0"/>
    <numFmt numFmtId="177" formatCode="#,##0.00;[Red]#,##0.00"/>
    <numFmt numFmtId="178" formatCode="0.00_ "/>
    <numFmt numFmtId="179" formatCode="#0.00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color indexed="8"/>
      <name val="SimSun"/>
      <charset val="134"/>
    </font>
    <font>
      <sz val="9"/>
      <color indexed="8"/>
      <name val="宋体"/>
      <charset val="134"/>
    </font>
    <font>
      <sz val="9"/>
      <name val="SimSun"/>
      <charset val="134"/>
    </font>
    <font>
      <sz val="10"/>
      <name val="SimSun"/>
      <charset val="134"/>
    </font>
    <font>
      <sz val="10"/>
      <color indexed="8"/>
      <name val="SimSun"/>
      <charset val="134"/>
    </font>
    <font>
      <sz val="12"/>
      <color indexed="8"/>
      <name val="SimSun"/>
      <charset val="134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29" fillId="24" borderId="13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 shrinkToFi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 shrinkToFit="1"/>
    </xf>
    <xf numFmtId="178" fontId="4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176" fontId="5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 wrapText="1"/>
    </xf>
    <xf numFmtId="176" fontId="5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177" fontId="5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177" fontId="5" fillId="0" borderId="4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left" vertical="center" wrapText="1"/>
    </xf>
    <xf numFmtId="177" fontId="5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left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179" fontId="11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right" vertical="center" wrapText="1"/>
    </xf>
    <xf numFmtId="179" fontId="9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workbookViewId="0">
      <selection activeCell="D35" sqref="D35"/>
    </sheetView>
  </sheetViews>
  <sheetFormatPr defaultColWidth="9" defaultRowHeight="14.25"/>
  <cols>
    <col min="1" max="1" width="5.5" style="1" customWidth="1"/>
    <col min="2" max="2" width="8.125" style="2" customWidth="1"/>
    <col min="3" max="3" width="26.625" style="3" customWidth="1"/>
    <col min="4" max="4" width="13.75" style="1" customWidth="1"/>
    <col min="5" max="5" width="4.625" style="1" customWidth="1"/>
    <col min="6" max="6" width="13.75" style="1" customWidth="1"/>
    <col min="7" max="7" width="9.375" style="1"/>
    <col min="8" max="8" width="13.75" style="1" customWidth="1"/>
    <col min="9" max="9" width="11.5" style="1" customWidth="1"/>
    <col min="10" max="10" width="25.25" style="4" customWidth="1"/>
    <col min="11" max="16384" width="9" style="1"/>
  </cols>
  <sheetData>
    <row r="1" s="1" customFormat="1" ht="18.75" customHeight="1" spans="1:10">
      <c r="A1" s="1" t="s">
        <v>0</v>
      </c>
      <c r="B1" s="2"/>
      <c r="C1" s="5"/>
      <c r="D1" s="1"/>
      <c r="E1" s="1"/>
      <c r="F1" s="1"/>
      <c r="G1" s="1"/>
      <c r="H1" s="1"/>
      <c r="I1" s="1"/>
      <c r="J1" s="70"/>
    </row>
    <row r="2" s="1" customFormat="1" ht="28.5" customHeight="1" spans="1:10">
      <c r="A2" s="6" t="s">
        <v>1</v>
      </c>
      <c r="B2" s="7"/>
      <c r="C2" s="8"/>
      <c r="D2" s="6"/>
      <c r="E2" s="6"/>
      <c r="F2" s="6"/>
      <c r="G2" s="6"/>
      <c r="H2" s="6"/>
      <c r="I2" s="6"/>
      <c r="J2" s="70"/>
    </row>
    <row r="3" s="1" customFormat="1" ht="23.25" customHeight="1" spans="1:10">
      <c r="A3" s="9" t="s">
        <v>2</v>
      </c>
      <c r="B3" s="10"/>
      <c r="C3" s="11"/>
      <c r="D3" s="9"/>
      <c r="E3" s="12"/>
      <c r="F3" s="13"/>
      <c r="G3" s="12"/>
      <c r="H3" s="12"/>
      <c r="I3" s="12" t="s">
        <v>3</v>
      </c>
      <c r="J3" s="70"/>
    </row>
    <row r="4" s="1" customFormat="1" ht="24" customHeight="1" spans="1:10">
      <c r="A4" s="14" t="s">
        <v>4</v>
      </c>
      <c r="B4" s="15" t="s">
        <v>5</v>
      </c>
      <c r="C4" s="16" t="s">
        <v>6</v>
      </c>
      <c r="D4" s="17" t="s">
        <v>7</v>
      </c>
      <c r="E4" s="14" t="s">
        <v>8</v>
      </c>
      <c r="F4" s="18" t="s">
        <v>9</v>
      </c>
      <c r="G4" s="18" t="s">
        <v>10</v>
      </c>
      <c r="H4" s="14" t="s">
        <v>7</v>
      </c>
      <c r="I4" s="18" t="s">
        <v>11</v>
      </c>
      <c r="J4" s="71" t="s">
        <v>12</v>
      </c>
    </row>
    <row r="5" s="1" customFormat="1" ht="21" customHeight="1" spans="1:10">
      <c r="A5" s="14"/>
      <c r="B5" s="19" t="s">
        <v>13</v>
      </c>
      <c r="C5" s="16"/>
      <c r="D5" s="20">
        <f>SUM(D6:D34)</f>
        <v>67298085.36</v>
      </c>
      <c r="E5" s="20"/>
      <c r="F5" s="20"/>
      <c r="G5" s="20"/>
      <c r="H5" s="20">
        <f>SUM(H6:H34)</f>
        <v>61660553.94</v>
      </c>
      <c r="I5" s="20">
        <f>SUM(I6:I34)</f>
        <v>5637531.42</v>
      </c>
      <c r="J5" s="71"/>
    </row>
    <row r="6" s="1" customFormat="1" ht="24" spans="1:10">
      <c r="A6" s="21">
        <v>1</v>
      </c>
      <c r="B6" s="22" t="s">
        <v>14</v>
      </c>
      <c r="C6" s="23" t="s">
        <v>15</v>
      </c>
      <c r="D6" s="24">
        <v>1515200</v>
      </c>
      <c r="E6" s="25" t="s">
        <v>16</v>
      </c>
      <c r="F6" s="26" t="s">
        <v>17</v>
      </c>
      <c r="G6" s="26" t="s">
        <v>18</v>
      </c>
      <c r="H6" s="27">
        <v>677250</v>
      </c>
      <c r="I6" s="42">
        <f t="shared" ref="I6:I10" si="0">D6-H6-H7</f>
        <v>0</v>
      </c>
      <c r="J6" s="72" t="s">
        <v>19</v>
      </c>
    </row>
    <row r="7" s="1" customFormat="1" spans="1:10">
      <c r="A7" s="28"/>
      <c r="B7" s="29"/>
      <c r="C7" s="30"/>
      <c r="D7" s="31"/>
      <c r="E7" s="32"/>
      <c r="F7" s="26" t="s">
        <v>17</v>
      </c>
      <c r="G7" s="26" t="s">
        <v>18</v>
      </c>
      <c r="H7" s="27">
        <v>837950</v>
      </c>
      <c r="I7" s="55"/>
      <c r="J7" s="72" t="s">
        <v>20</v>
      </c>
    </row>
    <row r="8" s="1" customFormat="1" ht="21" customHeight="1" spans="1:10">
      <c r="A8" s="33">
        <v>2</v>
      </c>
      <c r="B8" s="34" t="s">
        <v>21</v>
      </c>
      <c r="C8" s="35" t="s">
        <v>22</v>
      </c>
      <c r="D8" s="36">
        <v>150000</v>
      </c>
      <c r="E8" s="37" t="s">
        <v>16</v>
      </c>
      <c r="F8" s="26" t="s">
        <v>17</v>
      </c>
      <c r="G8" s="26" t="s">
        <v>18</v>
      </c>
      <c r="H8" s="27">
        <f>1630215-1515200</f>
        <v>115015</v>
      </c>
      <c r="I8" s="42">
        <f t="shared" si="0"/>
        <v>0</v>
      </c>
      <c r="J8" s="72" t="s">
        <v>23</v>
      </c>
    </row>
    <row r="9" s="1" customFormat="1" ht="21" customHeight="1" spans="1:10">
      <c r="A9" s="33"/>
      <c r="B9" s="34"/>
      <c r="C9" s="35"/>
      <c r="D9" s="36"/>
      <c r="E9" s="37"/>
      <c r="F9" s="26" t="s">
        <v>17</v>
      </c>
      <c r="G9" s="26" t="s">
        <v>18</v>
      </c>
      <c r="H9" s="38">
        <v>34985</v>
      </c>
      <c r="I9" s="55"/>
      <c r="J9" s="72" t="s">
        <v>24</v>
      </c>
    </row>
    <row r="10" s="1" customFormat="1" ht="24" spans="1:10">
      <c r="A10" s="33">
        <v>3</v>
      </c>
      <c r="B10" s="39" t="s">
        <v>25</v>
      </c>
      <c r="C10" s="35" t="s">
        <v>26</v>
      </c>
      <c r="D10" s="40">
        <v>1162715.36</v>
      </c>
      <c r="E10" s="37" t="s">
        <v>16</v>
      </c>
      <c r="F10" s="26" t="s">
        <v>27</v>
      </c>
      <c r="G10" s="26" t="s">
        <v>18</v>
      </c>
      <c r="H10" s="27">
        <v>136300</v>
      </c>
      <c r="I10" s="42">
        <f t="shared" si="0"/>
        <v>0</v>
      </c>
      <c r="J10" s="72" t="s">
        <v>28</v>
      </c>
    </row>
    <row r="11" s="1" customFormat="1" ht="26" customHeight="1" spans="1:10">
      <c r="A11" s="33"/>
      <c r="B11" s="39"/>
      <c r="C11" s="35"/>
      <c r="D11" s="40"/>
      <c r="E11" s="37"/>
      <c r="F11" s="26" t="s">
        <v>17</v>
      </c>
      <c r="G11" s="26" t="s">
        <v>18</v>
      </c>
      <c r="H11" s="38">
        <v>1026415.36</v>
      </c>
      <c r="I11" s="55"/>
      <c r="J11" s="72" t="s">
        <v>24</v>
      </c>
    </row>
    <row r="12" s="1" customFormat="1" ht="24" spans="1:10">
      <c r="A12" s="21">
        <v>4</v>
      </c>
      <c r="B12" s="22" t="s">
        <v>29</v>
      </c>
      <c r="C12" s="41" t="s">
        <v>30</v>
      </c>
      <c r="D12" s="42">
        <v>10492500</v>
      </c>
      <c r="E12" s="25" t="s">
        <v>16</v>
      </c>
      <c r="F12" s="26" t="s">
        <v>17</v>
      </c>
      <c r="G12" s="26" t="s">
        <v>18</v>
      </c>
      <c r="H12" s="27">
        <v>10000000</v>
      </c>
      <c r="I12" s="42">
        <f>D12-H12-H13</f>
        <v>0</v>
      </c>
      <c r="J12" s="72" t="s">
        <v>31</v>
      </c>
    </row>
    <row r="13" s="1" customFormat="1" spans="1:10">
      <c r="A13" s="28"/>
      <c r="B13" s="29"/>
      <c r="C13" s="43"/>
      <c r="D13" s="44"/>
      <c r="E13" s="32"/>
      <c r="F13" s="26" t="s">
        <v>17</v>
      </c>
      <c r="G13" s="26" t="s">
        <v>18</v>
      </c>
      <c r="H13" s="27">
        <v>492500</v>
      </c>
      <c r="I13" s="55"/>
      <c r="J13" s="72" t="s">
        <v>20</v>
      </c>
    </row>
    <row r="14" s="1" customFormat="1" ht="23" customHeight="1" spans="1:10">
      <c r="A14" s="45">
        <v>5</v>
      </c>
      <c r="B14" s="22" t="s">
        <v>14</v>
      </c>
      <c r="C14" s="46" t="s">
        <v>32</v>
      </c>
      <c r="D14" s="42">
        <v>1930300</v>
      </c>
      <c r="E14" s="47" t="s">
        <v>16</v>
      </c>
      <c r="F14" s="26" t="s">
        <v>17</v>
      </c>
      <c r="G14" s="26" t="s">
        <v>18</v>
      </c>
      <c r="H14" s="48">
        <v>350789.64</v>
      </c>
      <c r="I14" s="42">
        <f>D14-H16-H15-H14</f>
        <v>0</v>
      </c>
      <c r="J14" s="72" t="s">
        <v>24</v>
      </c>
    </row>
    <row r="15" s="1" customFormat="1" ht="31" customHeight="1" spans="1:10">
      <c r="A15" s="49"/>
      <c r="B15" s="29"/>
      <c r="C15" s="50"/>
      <c r="D15" s="44"/>
      <c r="E15" s="51"/>
      <c r="F15" s="26" t="s">
        <v>17</v>
      </c>
      <c r="G15" s="26" t="s">
        <v>18</v>
      </c>
      <c r="H15" s="48">
        <v>1515200</v>
      </c>
      <c r="I15" s="44"/>
      <c r="J15" s="72" t="s">
        <v>23</v>
      </c>
    </row>
    <row r="16" s="1" customFormat="1" ht="31" customHeight="1" spans="1:10">
      <c r="A16" s="52"/>
      <c r="B16" s="53"/>
      <c r="C16" s="54"/>
      <c r="D16" s="55"/>
      <c r="E16" s="56"/>
      <c r="F16" s="26" t="s">
        <v>17</v>
      </c>
      <c r="G16" s="26" t="s">
        <v>18</v>
      </c>
      <c r="H16" s="48">
        <v>64310.36</v>
      </c>
      <c r="I16" s="55"/>
      <c r="J16" s="72" t="s">
        <v>20</v>
      </c>
    </row>
    <row r="17" s="1" customFormat="1" ht="24" spans="1:10">
      <c r="A17" s="45">
        <v>6</v>
      </c>
      <c r="B17" s="22" t="s">
        <v>14</v>
      </c>
      <c r="C17" s="46" t="s">
        <v>33</v>
      </c>
      <c r="D17" s="42">
        <v>2738200</v>
      </c>
      <c r="E17" s="47" t="s">
        <v>16</v>
      </c>
      <c r="F17" s="57" t="s">
        <v>17</v>
      </c>
      <c r="G17" s="26" t="s">
        <v>18</v>
      </c>
      <c r="H17" s="48">
        <v>908599.48</v>
      </c>
      <c r="I17" s="42">
        <f>D17-H17-H18-H19-H20-H21</f>
        <v>337941.42</v>
      </c>
      <c r="J17" s="72" t="s">
        <v>34</v>
      </c>
    </row>
    <row r="18" s="1" customFormat="1" ht="24" spans="1:10">
      <c r="A18" s="49"/>
      <c r="B18" s="29"/>
      <c r="C18" s="50"/>
      <c r="D18" s="44"/>
      <c r="E18" s="51"/>
      <c r="F18" s="57" t="s">
        <v>17</v>
      </c>
      <c r="G18" s="26" t="s">
        <v>18</v>
      </c>
      <c r="H18" s="48">
        <v>1181679.48</v>
      </c>
      <c r="I18" s="44"/>
      <c r="J18" s="72" t="s">
        <v>35</v>
      </c>
    </row>
    <row r="19" s="1" customFormat="1" ht="24" spans="1:10">
      <c r="A19" s="49"/>
      <c r="B19" s="29"/>
      <c r="C19" s="50"/>
      <c r="D19" s="44"/>
      <c r="E19" s="51"/>
      <c r="F19" s="57" t="s">
        <v>17</v>
      </c>
      <c r="G19" s="26" t="s">
        <v>18</v>
      </c>
      <c r="H19" s="48">
        <v>99212.38</v>
      </c>
      <c r="I19" s="44"/>
      <c r="J19" s="72" t="s">
        <v>36</v>
      </c>
    </row>
    <row r="20" s="1" customFormat="1" ht="24" spans="1:10">
      <c r="A20" s="49"/>
      <c r="B20" s="29"/>
      <c r="C20" s="50"/>
      <c r="D20" s="44"/>
      <c r="E20" s="51"/>
      <c r="F20" s="57" t="s">
        <v>17</v>
      </c>
      <c r="G20" s="26" t="s">
        <v>18</v>
      </c>
      <c r="H20" s="48">
        <v>53287.6</v>
      </c>
      <c r="I20" s="44"/>
      <c r="J20" s="72" t="s">
        <v>37</v>
      </c>
    </row>
    <row r="21" s="1" customFormat="1" spans="1:10">
      <c r="A21" s="52"/>
      <c r="B21" s="53"/>
      <c r="C21" s="54"/>
      <c r="D21" s="55"/>
      <c r="E21" s="56"/>
      <c r="F21" s="57" t="s">
        <v>17</v>
      </c>
      <c r="G21" s="26" t="s">
        <v>18</v>
      </c>
      <c r="H21" s="48">
        <v>157479.64</v>
      </c>
      <c r="I21" s="55"/>
      <c r="J21" s="72" t="s">
        <v>20</v>
      </c>
    </row>
    <row r="22" s="1" customFormat="1" ht="28" customHeight="1" spans="1:10">
      <c r="A22" s="57">
        <v>7</v>
      </c>
      <c r="B22" s="58"/>
      <c r="C22" s="59" t="s">
        <v>38</v>
      </c>
      <c r="D22" s="40">
        <v>1350000</v>
      </c>
      <c r="E22" s="60" t="s">
        <v>16</v>
      </c>
      <c r="F22" s="57"/>
      <c r="G22" s="26" t="s">
        <v>18</v>
      </c>
      <c r="H22" s="48">
        <v>810000</v>
      </c>
      <c r="I22" s="40">
        <f t="shared" ref="I22:I34" si="1">D22-H22</f>
        <v>540000</v>
      </c>
      <c r="J22" s="72" t="s">
        <v>39</v>
      </c>
    </row>
    <row r="23" s="1" customFormat="1" ht="33.75" spans="1:10">
      <c r="A23" s="57">
        <v>8</v>
      </c>
      <c r="B23" s="61" t="s">
        <v>40</v>
      </c>
      <c r="C23" s="59" t="s">
        <v>41</v>
      </c>
      <c r="D23" s="40">
        <v>7858170</v>
      </c>
      <c r="E23" s="60" t="s">
        <v>16</v>
      </c>
      <c r="F23" s="57" t="s">
        <v>42</v>
      </c>
      <c r="G23" s="26" t="s">
        <v>18</v>
      </c>
      <c r="H23" s="40">
        <v>7858170</v>
      </c>
      <c r="I23" s="40">
        <f t="shared" si="1"/>
        <v>0</v>
      </c>
      <c r="J23" s="72" t="s">
        <v>43</v>
      </c>
    </row>
    <row r="24" s="1" customFormat="1" ht="36" spans="1:10">
      <c r="A24" s="57">
        <v>9</v>
      </c>
      <c r="B24" s="15" t="s">
        <v>44</v>
      </c>
      <c r="C24" s="62" t="s">
        <v>45</v>
      </c>
      <c r="D24" s="40">
        <v>8470000</v>
      </c>
      <c r="E24" s="60" t="s">
        <v>16</v>
      </c>
      <c r="F24" s="57" t="s">
        <v>42</v>
      </c>
      <c r="G24" s="26" t="s">
        <v>18</v>
      </c>
      <c r="H24" s="40">
        <v>8470000</v>
      </c>
      <c r="I24" s="40">
        <f t="shared" si="1"/>
        <v>0</v>
      </c>
      <c r="J24" s="72" t="s">
        <v>43</v>
      </c>
    </row>
    <row r="25" s="1" customFormat="1" ht="33.75" spans="1:10">
      <c r="A25" s="57">
        <v>10</v>
      </c>
      <c r="B25" s="61" t="s">
        <v>46</v>
      </c>
      <c r="C25" s="59" t="s">
        <v>47</v>
      </c>
      <c r="D25" s="40">
        <v>500000</v>
      </c>
      <c r="E25" s="60" t="s">
        <v>16</v>
      </c>
      <c r="F25" s="57" t="s">
        <v>42</v>
      </c>
      <c r="G25" s="26" t="s">
        <v>18</v>
      </c>
      <c r="H25" s="40">
        <v>500000</v>
      </c>
      <c r="I25" s="40">
        <f t="shared" si="1"/>
        <v>0</v>
      </c>
      <c r="J25" s="72" t="s">
        <v>43</v>
      </c>
    </row>
    <row r="26" s="1" customFormat="1" ht="48" spans="1:10">
      <c r="A26" s="57">
        <v>11</v>
      </c>
      <c r="B26" s="15" t="s">
        <v>48</v>
      </c>
      <c r="C26" s="62" t="s">
        <v>49</v>
      </c>
      <c r="D26" s="63">
        <v>3120000</v>
      </c>
      <c r="E26" s="60" t="s">
        <v>16</v>
      </c>
      <c r="F26" s="57" t="s">
        <v>42</v>
      </c>
      <c r="G26" s="26" t="s">
        <v>18</v>
      </c>
      <c r="H26" s="40">
        <v>3120000</v>
      </c>
      <c r="I26" s="40">
        <f t="shared" si="1"/>
        <v>0</v>
      </c>
      <c r="J26" s="72" t="s">
        <v>43</v>
      </c>
    </row>
    <row r="27" s="1" customFormat="1" ht="36" spans="1:10">
      <c r="A27" s="57">
        <v>12</v>
      </c>
      <c r="B27" s="15" t="s">
        <v>50</v>
      </c>
      <c r="C27" s="62" t="s">
        <v>51</v>
      </c>
      <c r="D27" s="63">
        <v>270000</v>
      </c>
      <c r="E27" s="60" t="s">
        <v>16</v>
      </c>
      <c r="F27" s="57" t="s">
        <v>42</v>
      </c>
      <c r="G27" s="26" t="s">
        <v>18</v>
      </c>
      <c r="H27" s="40">
        <v>182830</v>
      </c>
      <c r="I27" s="40">
        <f t="shared" si="1"/>
        <v>87170</v>
      </c>
      <c r="J27" s="72" t="s">
        <v>43</v>
      </c>
    </row>
    <row r="28" s="1" customFormat="1" ht="33.75" spans="1:10">
      <c r="A28" s="57">
        <v>13</v>
      </c>
      <c r="B28" s="61" t="s">
        <v>52</v>
      </c>
      <c r="C28" s="64" t="s">
        <v>53</v>
      </c>
      <c r="D28" s="65">
        <v>1900000</v>
      </c>
      <c r="E28" s="60" t="s">
        <v>54</v>
      </c>
      <c r="F28" s="57" t="s">
        <v>42</v>
      </c>
      <c r="G28" s="26" t="s">
        <v>18</v>
      </c>
      <c r="H28" s="40">
        <v>1900000</v>
      </c>
      <c r="I28" s="40">
        <f t="shared" si="1"/>
        <v>0</v>
      </c>
      <c r="J28" s="72" t="s">
        <v>43</v>
      </c>
    </row>
    <row r="29" s="1" customFormat="1" ht="33.75" spans="1:10">
      <c r="A29" s="57">
        <v>14</v>
      </c>
      <c r="B29" s="66" t="s">
        <v>55</v>
      </c>
      <c r="C29" s="67" t="s">
        <v>56</v>
      </c>
      <c r="D29" s="68">
        <v>24041000</v>
      </c>
      <c r="E29" s="66" t="s">
        <v>16</v>
      </c>
      <c r="F29" s="57" t="s">
        <v>42</v>
      </c>
      <c r="G29" s="26" t="s">
        <v>18</v>
      </c>
      <c r="H29" s="40">
        <v>19568580</v>
      </c>
      <c r="I29" s="40">
        <f>D29-H29</f>
        <v>4472420</v>
      </c>
      <c r="J29" s="73" t="s">
        <v>57</v>
      </c>
    </row>
    <row r="30" s="1" customFormat="1" ht="36" spans="1:10">
      <c r="A30" s="57">
        <v>15</v>
      </c>
      <c r="B30" s="61" t="s">
        <v>58</v>
      </c>
      <c r="C30" s="62" t="s">
        <v>59</v>
      </c>
      <c r="D30" s="69">
        <v>1000000</v>
      </c>
      <c r="E30" s="60" t="s">
        <v>16</v>
      </c>
      <c r="F30" s="60" t="s">
        <v>60</v>
      </c>
      <c r="G30" s="26" t="s">
        <v>18</v>
      </c>
      <c r="H30" s="27">
        <v>1000000</v>
      </c>
      <c r="I30" s="40">
        <f>D30-H30</f>
        <v>0</v>
      </c>
      <c r="J30" s="72" t="s">
        <v>61</v>
      </c>
    </row>
    <row r="31" s="1" customFormat="1" ht="36" spans="1:10">
      <c r="A31" s="57">
        <v>16</v>
      </c>
      <c r="B31" s="61" t="s">
        <v>58</v>
      </c>
      <c r="C31" s="62" t="s">
        <v>62</v>
      </c>
      <c r="D31" s="69">
        <v>800000</v>
      </c>
      <c r="E31" s="60" t="s">
        <v>16</v>
      </c>
      <c r="F31" s="60" t="s">
        <v>60</v>
      </c>
      <c r="G31" s="26" t="s">
        <v>18</v>
      </c>
      <c r="H31" s="27">
        <v>600000</v>
      </c>
      <c r="I31" s="40">
        <f>D31-H31</f>
        <v>200000</v>
      </c>
      <c r="J31" s="72" t="s">
        <v>61</v>
      </c>
    </row>
  </sheetData>
  <mergeCells count="41">
    <mergeCell ref="A1:B1"/>
    <mergeCell ref="A2:J2"/>
    <mergeCell ref="A3:D3"/>
    <mergeCell ref="I3:J3"/>
    <mergeCell ref="B5:C5"/>
    <mergeCell ref="A6:A7"/>
    <mergeCell ref="A8:A9"/>
    <mergeCell ref="A10:A11"/>
    <mergeCell ref="A12:A13"/>
    <mergeCell ref="A14:A16"/>
    <mergeCell ref="A17:A21"/>
    <mergeCell ref="B6:B7"/>
    <mergeCell ref="B8:B9"/>
    <mergeCell ref="B10:B11"/>
    <mergeCell ref="B12:B13"/>
    <mergeCell ref="B14:B16"/>
    <mergeCell ref="B17:B21"/>
    <mergeCell ref="C6:C7"/>
    <mergeCell ref="C8:C9"/>
    <mergeCell ref="C10:C11"/>
    <mergeCell ref="C12:C13"/>
    <mergeCell ref="C14:C16"/>
    <mergeCell ref="C17:C21"/>
    <mergeCell ref="D6:D7"/>
    <mergeCell ref="D8:D9"/>
    <mergeCell ref="D10:D11"/>
    <mergeCell ref="D12:D13"/>
    <mergeCell ref="D14:D16"/>
    <mergeCell ref="D17:D21"/>
    <mergeCell ref="E6:E7"/>
    <mergeCell ref="E8:E9"/>
    <mergeCell ref="E10:E11"/>
    <mergeCell ref="E12:E13"/>
    <mergeCell ref="E14:E16"/>
    <mergeCell ref="E17:E21"/>
    <mergeCell ref="I6:I7"/>
    <mergeCell ref="I8:I9"/>
    <mergeCell ref="I10:I11"/>
    <mergeCell ref="I12:I13"/>
    <mergeCell ref="I14:I16"/>
    <mergeCell ref="I17:I2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Vanadium</cp:lastModifiedBy>
  <dcterms:created xsi:type="dcterms:W3CDTF">2018-02-27T11:14:00Z</dcterms:created>
  <dcterms:modified xsi:type="dcterms:W3CDTF">2018-12-22T15:22:58Z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2052-10.1.0.7565</vt:lpwstr>
  </property>
</Properties>
</file>