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sharedStrings.xml><?xml version="1.0" encoding="utf-8"?>
<sst xmlns="http://schemas.openxmlformats.org/spreadsheetml/2006/main" count="114">
  <si>
    <t>附件2：</t>
  </si>
  <si>
    <t>平江县2018年统筹整合使用财政涉农资金第十一批指标文资金安排精准扶贫项目汇总表</t>
  </si>
  <si>
    <t>制表单位：平江县财政局农业股</t>
  </si>
  <si>
    <t>单位：元</t>
  </si>
  <si>
    <t>序号</t>
  </si>
  <si>
    <t>文号</t>
  </si>
  <si>
    <t>摘       要</t>
  </si>
  <si>
    <t>金额</t>
  </si>
  <si>
    <t>级次</t>
  </si>
  <si>
    <t>资金安排项目</t>
  </si>
  <si>
    <t>批次</t>
  </si>
  <si>
    <t>指标结余</t>
  </si>
  <si>
    <t>备注</t>
  </si>
  <si>
    <t>小计</t>
  </si>
  <si>
    <t>湘财预指（2018）0083号</t>
  </si>
  <si>
    <t>2018年第三批省级财政扶贫资金</t>
  </si>
  <si>
    <t>省级</t>
  </si>
  <si>
    <t>产业发展</t>
  </si>
  <si>
    <t>第十一批</t>
  </si>
  <si>
    <t>拨农业局省级重点扶贫产业项目资金（峰岭箐华）</t>
  </si>
  <si>
    <t>农业局九狮寨县级重点特色产业扶贫项目（第二次已拨清）</t>
  </si>
  <si>
    <t>湘财预（2018）0042号</t>
  </si>
  <si>
    <t>2018年省级财政专项扶贫资金</t>
  </si>
  <si>
    <t>拨农业局省级重点扶贫产业项目资金（华星农业）</t>
  </si>
  <si>
    <t>2018年省级财政专项扶贫资金（以工代赈）</t>
  </si>
  <si>
    <t>湘财农指（2018）0097号</t>
  </si>
  <si>
    <t>2018年中央农业生产发展资金县整合资金</t>
  </si>
  <si>
    <t>中央</t>
  </si>
  <si>
    <t>林业局黄金河湿地周边贫困村生态保护建设资金</t>
  </si>
  <si>
    <t>林业扶贫产业项目建设资金</t>
  </si>
  <si>
    <t>湘财农指（2018）0103号</t>
  </si>
  <si>
    <t>2018年中央财政林业科技推广示范资金</t>
  </si>
  <si>
    <t>湘财农指（2018）0101号</t>
  </si>
  <si>
    <t>2018年农业技术服务与安全监管专项资金（第二批）</t>
  </si>
  <si>
    <t>湘财建指（2017）0277号</t>
  </si>
  <si>
    <t>湘财建指（2017）0277号提前下达2018年中央农村环境整治资金（精准扶贫：行业指标部分645万考虑农环项目因素，扶贫指标400万）</t>
  </si>
  <si>
    <t>产业发展资金（本级）</t>
  </si>
  <si>
    <t>整合办拨生态护林员绩效资金</t>
  </si>
  <si>
    <t>整合办拨第四批生态护林员资金</t>
  </si>
  <si>
    <t>产业发展资金</t>
  </si>
  <si>
    <t>小额信贷分贷统还2018年三季度利息打卡发放（峰岭箐华）</t>
  </si>
  <si>
    <t>小额信贷分贷统还2018年三季度利息打卡发放（常胜公司）</t>
  </si>
  <si>
    <t>小额信贷分贷统还2018年三季度利息打卡发放（天岳供水服务公司）</t>
  </si>
  <si>
    <t>小额信贷分贷统还2018年三季度利息打卡发放（白龙园林绿化公司）</t>
  </si>
  <si>
    <t>湘财社指（2018）0053号</t>
  </si>
  <si>
    <t>2018年农村危房改造补助省级资金（统筹）</t>
  </si>
  <si>
    <t>基础设施建设</t>
  </si>
  <si>
    <t>拨住建局第二批危房改造资金</t>
  </si>
  <si>
    <t>湘财社指（2017）0146号</t>
  </si>
  <si>
    <t>提前下达2018年农村危房改造补助资金</t>
  </si>
  <si>
    <t>整合专户收瓮江镇退缴2016年贫困户危房改造资金</t>
  </si>
  <si>
    <t>县级</t>
  </si>
  <si>
    <t>第4批连云土鸡养殖项目资金</t>
  </si>
  <si>
    <t>整合资金专户收福寿山镇百福寨合作社退缴扶贫资金</t>
  </si>
  <si>
    <t>整合办收三市镇退缴拨2016年贫困户危房改造补偿资金</t>
  </si>
  <si>
    <t>整合办收瓮江镇拨2018年城乡医保个人缴费</t>
  </si>
  <si>
    <t>加义镇收杨柳村喻顶南退危改资金</t>
  </si>
  <si>
    <t>整合办收加义镇退回东南村杨桂平危房改造资金</t>
  </si>
  <si>
    <t>整合办收梅仙镇退回危房改造资金</t>
  </si>
  <si>
    <t>板江乡退2017年度农村贫困人口医保缴费补贴</t>
  </si>
  <si>
    <t>整合办收乐为农林扶贫专业合作社付扶贫资金</t>
  </si>
  <si>
    <t>整合办收福寿山镇退回2017年农村合作医疗补贴</t>
  </si>
  <si>
    <t>整合办收加义镇退回落古村卓健芳危房改造款</t>
  </si>
  <si>
    <t>整合专户收安定镇付上解2016年危房资金18万</t>
  </si>
  <si>
    <t>整合专户收石牛寨镇西四村上解第五批（2016）危房改造资金</t>
  </si>
  <si>
    <t>整合专户收童市财政所上解童市镇贫困人口医保补贴</t>
  </si>
  <si>
    <t>风险补偿金</t>
  </si>
  <si>
    <t>整合办收中国人寿保险股份有限公司岳阳分公司退扶贫特惠保结余资金</t>
  </si>
  <si>
    <t>整合办收加义镇退回拨2017年医保返回补贴</t>
  </si>
  <si>
    <t>整合办收加义镇退回落古村曾庆周危房改造款</t>
  </si>
  <si>
    <t>整合专户收安定镇付上解2016年8月拨15户危房资金15万</t>
  </si>
  <si>
    <t>整合专户收童市财政所上解扶贫童市镇2016贫困农户危房改造补贴资金</t>
  </si>
  <si>
    <t>整合专户收虹桥镇退2016年贫困农户危房改造补贴资金</t>
  </si>
  <si>
    <t>整合专户收长寿镇解缴2017年退农村贫困人口医保补贴</t>
  </si>
  <si>
    <t>整合专户收石牛寨镇何染村上解第五批（2016）危房改造资金</t>
  </si>
  <si>
    <t>整合专户收石牛寨镇罗龙村上解第五批（2016）危房改造资金</t>
  </si>
  <si>
    <t>整合专户收石牛寨镇黄龙山村上解第五批（2016）危房改造资金</t>
  </si>
  <si>
    <t>整合专户收石牛寨镇孚东村上解第五批（2016）危房改造资金</t>
  </si>
  <si>
    <t>整合专户收石牛寨镇新坊村上解第五批（2016）危房改造资金</t>
  </si>
  <si>
    <t>整合专户收石牛寨镇水沥村上解第五批（2016）危房改造资金</t>
  </si>
  <si>
    <t>整合专户收石牛寨南岭村上解第五批（2016）危房改造资金</t>
  </si>
  <si>
    <t>整合专户收向家镇解缴琅石村2016年危房改造资金</t>
  </si>
  <si>
    <t>整合办收南江镇高坪村退还危改资金</t>
  </si>
  <si>
    <t>整合办收大洲乡民主村上缴拨2017年拨贫困人口医保缴费未退完资金</t>
  </si>
  <si>
    <t>整合办收大洲乡上洲村上缴拨2017年拨贫困人口医保缴费未退完资金</t>
  </si>
  <si>
    <t>整合办收大洲乡清水村上缴拨2017年拨贫困人口医保缴费未退完资金</t>
  </si>
  <si>
    <t>整合专户收岑川退2018年度贫困人口医保缴费补贴</t>
  </si>
  <si>
    <t>整合专户收安定机关付上解国库小田李世如退危房资金</t>
  </si>
  <si>
    <t>整合专户收安定机关付上解国库白茅卢精成退危房资金</t>
  </si>
  <si>
    <t>整合专户收安定机关付上解国库小田贺治安退危房资金</t>
  </si>
  <si>
    <t>整合专户收安定机关付上解国库小田李蒙基退危房资金</t>
  </si>
  <si>
    <t>整合专户收三墩乡公平村退回自筹资金</t>
  </si>
  <si>
    <t>整合办收龙门镇上解2016年贫困农户危房改造补贴资金</t>
  </si>
  <si>
    <t>整合办收龙门镇上解2017年生态环保员打卡工资</t>
  </si>
  <si>
    <t>整合办收龙门镇上解2017年度农村贫困人口医保缴款补贴</t>
  </si>
  <si>
    <t>整合办收福寿山镇退回2016年73号文危改资金</t>
  </si>
  <si>
    <t>县财政扶贫资金整合专户收向家镇退2018年贫困人口医保补贴</t>
  </si>
  <si>
    <t>县财政扶贫资金整合专户收大洲乡退2018年贫困人口医保补贴</t>
  </si>
  <si>
    <t>县财政扶贫资金整合专户收石牛寨镇上缴2018年医保款</t>
  </si>
  <si>
    <t>县财政扶贫资金整合专户收石牛寨镇上缴2017年医保款</t>
  </si>
  <si>
    <t>县财政扶贫资金整合专户收大洲乡退2017年贫困人口医保补贴</t>
  </si>
  <si>
    <t>财政扶贫资金整合专户收梅仙镇退回高古村危财政扶贫资金</t>
  </si>
  <si>
    <t>财政扶贫资金整合专户收梅仙镇退回填得村危财政扶贫资金</t>
  </si>
  <si>
    <t>县财政扶贫资金整合专户收浯口镇退2017年贫困人口医保补贴</t>
  </si>
  <si>
    <t>财政扶贫资金整合专户收梅仙镇退回危房改造资金</t>
  </si>
  <si>
    <t>财政扶贫资金整合专户收梅仙镇退回生态环保员资金</t>
  </si>
  <si>
    <t>整合办收三市镇退缴2017年农村贫困人口医保缴</t>
  </si>
  <si>
    <t>整合办收瓮江镇上解扶贫旅游资金</t>
  </si>
  <si>
    <t>整合办收虹桥镇天景山村退回扶贫合作社产业帮扶资金</t>
  </si>
  <si>
    <t>整合办收异地搬迁办退回剩余基金贴息资金</t>
  </si>
  <si>
    <t>整合户收板江乡付星月村上缴2017年医保缴费补贴</t>
  </si>
  <si>
    <t>整合户收板江乡付千石村上缴2017年医保缴费补贴</t>
  </si>
  <si>
    <t>整合专户收长寿镇解缴黄金洞水库饮用水源生活污水处理资金</t>
  </si>
  <si>
    <t>整合办收中华联合财产保险付平江扶贫医疗返还特惠保</t>
  </si>
</sst>
</file>

<file path=xl/styles.xml><?xml version="1.0" encoding="utf-8"?>
<styleSheet xmlns="http://schemas.openxmlformats.org/spreadsheetml/2006/main">
  <numFmts count="8">
    <numFmt numFmtId="176" formatCode="#0.00"/>
    <numFmt numFmtId="42" formatCode="_ &quot;￥&quot;* #,##0_ ;_ &quot;￥&quot;* \-#,##0_ ;_ &quot;￥&quot;* &quot;-&quot;_ ;_ @_ "/>
    <numFmt numFmtId="43" formatCode="_ * #,##0.00_ ;_ * \-#,##0.00_ ;_ * &quot;-&quot;??_ ;_ @_ "/>
    <numFmt numFmtId="44" formatCode="_ &quot;￥&quot;* #,##0.00_ ;_ &quot;￥&quot;* \-#,##0.00_ ;_ &quot;￥&quot;* &quot;-&quot;??_ ;_ @_ "/>
    <numFmt numFmtId="177" formatCode="#,##0;[Red]#,##0"/>
    <numFmt numFmtId="41" formatCode="_ * #,##0_ ;_ * \-#,##0_ ;_ * &quot;-&quot;_ ;_ @_ "/>
    <numFmt numFmtId="178" formatCode="#,##0.00;[Red]#,##0.00"/>
    <numFmt numFmtId="179" formatCode="0.00_ "/>
  </numFmts>
  <fonts count="31">
    <font>
      <sz val="11"/>
      <color theme="1"/>
      <name val="宋体"/>
      <charset val="134"/>
      <scheme val="minor"/>
    </font>
    <font>
      <sz val="12"/>
      <name val="宋体"/>
      <charset val="134"/>
    </font>
    <font>
      <sz val="10"/>
      <name val="宋体"/>
      <charset val="134"/>
    </font>
    <font>
      <sz val="16"/>
      <name val="宋体"/>
      <charset val="134"/>
    </font>
    <font>
      <b/>
      <sz val="10"/>
      <name val="宋体"/>
      <charset val="134"/>
    </font>
    <font>
      <sz val="10"/>
      <name val="SimSun"/>
      <charset val="134"/>
    </font>
    <font>
      <sz val="9"/>
      <name val="宋体"/>
      <charset val="134"/>
    </font>
    <font>
      <sz val="10"/>
      <color indexed="8"/>
      <name val="SimSun"/>
      <charset val="134"/>
    </font>
    <font>
      <sz val="9"/>
      <name val="SimSun"/>
      <charset val="134"/>
    </font>
    <font>
      <sz val="9"/>
      <color indexed="8"/>
      <name val="SimSun"/>
      <charset val="134"/>
    </font>
    <font>
      <sz val="9"/>
      <name val="U5B8Bu4F53"/>
      <family val="2"/>
      <charset val="0"/>
    </font>
    <font>
      <sz val="10"/>
      <name val="U5B8Bu4F53"/>
      <family val="2"/>
      <charset val="0"/>
    </font>
    <font>
      <b/>
      <sz val="18"/>
      <color theme="3"/>
      <name val="宋体"/>
      <charset val="134"/>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
      <patternFill patternType="solid">
        <fgColor theme="6"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indexed="9"/>
      </left>
      <right style="thin">
        <color indexed="9"/>
      </right>
      <top style="thin">
        <color indexed="9"/>
      </top>
      <bottom/>
      <diagonal/>
    </border>
    <border>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15"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6" fillId="1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11" applyNumberFormat="0" applyFont="0" applyAlignment="0" applyProtection="0">
      <alignment vertical="center"/>
    </xf>
    <xf numFmtId="0" fontId="16" fillId="17" borderId="0" applyNumberFormat="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9" applyNumberFormat="0" applyFill="0" applyAlignment="0" applyProtection="0">
      <alignment vertical="center"/>
    </xf>
    <xf numFmtId="0" fontId="29" fillId="0" borderId="9" applyNumberFormat="0" applyFill="0" applyAlignment="0" applyProtection="0">
      <alignment vertical="center"/>
    </xf>
    <xf numFmtId="0" fontId="16" fillId="6" borderId="0" applyNumberFormat="0" applyBorder="0" applyAlignment="0" applyProtection="0">
      <alignment vertical="center"/>
    </xf>
    <xf numFmtId="0" fontId="14" fillId="0" borderId="10" applyNumberFormat="0" applyFill="0" applyAlignment="0" applyProtection="0">
      <alignment vertical="center"/>
    </xf>
    <xf numFmtId="0" fontId="16" fillId="21" borderId="0" applyNumberFormat="0" applyBorder="0" applyAlignment="0" applyProtection="0">
      <alignment vertical="center"/>
    </xf>
    <xf numFmtId="0" fontId="27" fillId="19" borderId="15" applyNumberFormat="0" applyAlignment="0" applyProtection="0">
      <alignment vertical="center"/>
    </xf>
    <xf numFmtId="0" fontId="24" fillId="19" borderId="12" applyNumberFormat="0" applyAlignment="0" applyProtection="0">
      <alignment vertical="center"/>
    </xf>
    <xf numFmtId="0" fontId="22" fillId="16" borderId="14" applyNumberFormat="0" applyAlignment="0" applyProtection="0">
      <alignment vertical="center"/>
    </xf>
    <xf numFmtId="0" fontId="18" fillId="22" borderId="0" applyNumberFormat="0" applyBorder="0" applyAlignment="0" applyProtection="0">
      <alignment vertical="center"/>
    </xf>
    <xf numFmtId="0" fontId="16" fillId="23" borderId="0" applyNumberFormat="0" applyBorder="0" applyAlignment="0" applyProtection="0">
      <alignment vertical="center"/>
    </xf>
    <xf numFmtId="0" fontId="20" fillId="0" borderId="13" applyNumberFormat="0" applyFill="0" applyAlignment="0" applyProtection="0">
      <alignment vertical="center"/>
    </xf>
    <xf numFmtId="0" fontId="30" fillId="0" borderId="16" applyNumberFormat="0" applyFill="0" applyAlignment="0" applyProtection="0">
      <alignment vertical="center"/>
    </xf>
    <xf numFmtId="0" fontId="21" fillId="14" borderId="0" applyNumberFormat="0" applyBorder="0" applyAlignment="0" applyProtection="0">
      <alignment vertical="center"/>
    </xf>
    <xf numFmtId="0" fontId="19" fillId="10" borderId="0" applyNumberFormat="0" applyBorder="0" applyAlignment="0" applyProtection="0">
      <alignment vertical="center"/>
    </xf>
    <xf numFmtId="0" fontId="18" fillId="26" borderId="0" applyNumberFormat="0" applyBorder="0" applyAlignment="0" applyProtection="0">
      <alignment vertical="center"/>
    </xf>
    <xf numFmtId="0" fontId="16" fillId="5"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6" fillId="4" borderId="0" applyNumberFormat="0" applyBorder="0" applyAlignment="0" applyProtection="0">
      <alignment vertical="center"/>
    </xf>
    <xf numFmtId="0" fontId="16" fillId="9" borderId="0" applyNumberFormat="0" applyBorder="0" applyAlignment="0" applyProtection="0">
      <alignment vertical="center"/>
    </xf>
    <xf numFmtId="0" fontId="18" fillId="8" borderId="0" applyNumberFormat="0" applyBorder="0" applyAlignment="0" applyProtection="0">
      <alignment vertical="center"/>
    </xf>
    <xf numFmtId="0" fontId="18" fillId="25" borderId="0" applyNumberFormat="0" applyBorder="0" applyAlignment="0" applyProtection="0">
      <alignment vertical="center"/>
    </xf>
    <xf numFmtId="0" fontId="16" fillId="13" borderId="0" applyNumberFormat="0" applyBorder="0" applyAlignment="0" applyProtection="0">
      <alignment vertical="center"/>
    </xf>
    <xf numFmtId="0" fontId="18" fillId="12" borderId="0" applyNumberFormat="0" applyBorder="0" applyAlignment="0" applyProtection="0">
      <alignment vertical="center"/>
    </xf>
    <xf numFmtId="0" fontId="16" fillId="32" borderId="0" applyNumberFormat="0" applyBorder="0" applyAlignment="0" applyProtection="0">
      <alignment vertical="center"/>
    </xf>
    <xf numFmtId="0" fontId="16" fillId="20" borderId="0" applyNumberFormat="0" applyBorder="0" applyAlignment="0" applyProtection="0">
      <alignment vertical="center"/>
    </xf>
    <xf numFmtId="0" fontId="18" fillId="24" borderId="0" applyNumberFormat="0" applyBorder="0" applyAlignment="0" applyProtection="0">
      <alignment vertical="center"/>
    </xf>
    <xf numFmtId="0" fontId="16" fillId="31" borderId="0" applyNumberFormat="0" applyBorder="0" applyAlignment="0" applyProtection="0">
      <alignment vertical="center"/>
    </xf>
  </cellStyleXfs>
  <cellXfs count="9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shrinkToFi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shrinkToFit="1"/>
    </xf>
    <xf numFmtId="179" fontId="4"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78"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178" fontId="6" fillId="0" borderId="2"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178"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6" fillId="0" borderId="2" xfId="0" applyFont="1" applyFill="1" applyBorder="1" applyAlignment="1">
      <alignment vertical="center" wrapText="1"/>
    </xf>
    <xf numFmtId="0" fontId="5" fillId="0" borderId="2" xfId="0"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7" fillId="0" borderId="4" xfId="0" applyFont="1" applyFill="1" applyBorder="1" applyAlignment="1">
      <alignment horizontal="left" vertical="center" wrapText="1"/>
    </xf>
    <xf numFmtId="179" fontId="8" fillId="0" borderId="4" xfId="0" applyNumberFormat="1" applyFont="1" applyFill="1" applyBorder="1" applyAlignment="1">
      <alignment horizontal="right" vertical="center" wrapText="1"/>
    </xf>
    <xf numFmtId="0" fontId="7" fillId="0" borderId="2" xfId="0" applyFont="1" applyFill="1" applyBorder="1" applyAlignment="1">
      <alignment horizontal="left" vertical="center" wrapText="1"/>
    </xf>
    <xf numFmtId="179" fontId="8" fillId="0" borderId="2" xfId="0" applyNumberFormat="1" applyFont="1" applyFill="1" applyBorder="1" applyAlignment="1">
      <alignment horizontal="right" vertical="center" wrapText="1"/>
    </xf>
    <xf numFmtId="14" fontId="6"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4" fontId="9" fillId="0" borderId="2" xfId="0" applyNumberFormat="1" applyFont="1" applyFill="1" applyBorder="1" applyAlignment="1">
      <alignment horizontal="center" vertical="center"/>
    </xf>
    <xf numFmtId="0" fontId="6" fillId="0" borderId="5" xfId="0" applyFont="1" applyFill="1" applyBorder="1" applyAlignment="1">
      <alignment horizontal="center" vertical="center"/>
    </xf>
    <xf numFmtId="14"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14" fontId="6" fillId="0" borderId="4"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14" fontId="8"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2" xfId="0" applyFont="1" applyFill="1" applyBorder="1" applyAlignment="1">
      <alignment vertical="center"/>
    </xf>
    <xf numFmtId="0" fontId="5" fillId="0" borderId="4" xfId="0" applyFont="1" applyFill="1" applyBorder="1" applyAlignment="1">
      <alignment horizontal="left" vertical="center" wrapText="1"/>
    </xf>
    <xf numFmtId="176"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6" fontId="8" fillId="0" borderId="2" xfId="0" applyNumberFormat="1" applyFont="1" applyFill="1" applyBorder="1" applyAlignment="1">
      <alignment horizontal="right" vertical="center"/>
    </xf>
    <xf numFmtId="176" fontId="8" fillId="0" borderId="2" xfId="0" applyNumberFormat="1" applyFont="1" applyFill="1" applyBorder="1" applyAlignment="1">
      <alignment horizontal="center" vertical="center"/>
    </xf>
    <xf numFmtId="4" fontId="9" fillId="0" borderId="7"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177" fontId="10" fillId="0" borderId="3" xfId="0" applyNumberFormat="1" applyFont="1" applyFill="1" applyBorder="1" applyAlignment="1">
      <alignment horizontal="center" vertical="center" wrapText="1"/>
    </xf>
    <xf numFmtId="0" fontId="9" fillId="0" borderId="8" xfId="0" applyFont="1" applyFill="1" applyBorder="1" applyAlignment="1">
      <alignment horizontal="left" vertical="center"/>
    </xf>
    <xf numFmtId="177" fontId="10" fillId="0" borderId="5" xfId="0" applyNumberFormat="1" applyFont="1"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wrapText="1" shrinkToFit="1"/>
    </xf>
    <xf numFmtId="178" fontId="6"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179" fontId="8"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1"/>
  <sheetViews>
    <sheetView tabSelected="1" workbookViewId="0">
      <selection activeCell="A1" sqref="$A1:$XFD1048576"/>
    </sheetView>
  </sheetViews>
  <sheetFormatPr defaultColWidth="9" defaultRowHeight="14.25"/>
  <cols>
    <col min="1" max="1" width="5.5" style="1" customWidth="1"/>
    <col min="2" max="2" width="8.125" style="4" customWidth="1"/>
    <col min="3" max="3" width="26.625" style="5" customWidth="1"/>
    <col min="4" max="4" width="13.75" style="1" customWidth="1"/>
    <col min="5" max="5" width="4.625" style="1" customWidth="1"/>
    <col min="6" max="6" width="10.375" style="1" customWidth="1"/>
    <col min="7" max="7" width="9.375" style="1"/>
    <col min="8" max="8" width="13.75" style="1" customWidth="1"/>
    <col min="9" max="9" width="11.5" style="1" customWidth="1"/>
    <col min="10" max="10" width="27.625" style="6" customWidth="1"/>
    <col min="11" max="16384" width="9" style="1"/>
  </cols>
  <sheetData>
    <row r="1" s="1" customFormat="1" ht="18.75" customHeight="1" spans="1:10">
      <c r="A1" s="1" t="s">
        <v>0</v>
      </c>
      <c r="B1" s="4"/>
      <c r="C1" s="7"/>
      <c r="D1" s="1"/>
      <c r="J1" s="78"/>
    </row>
    <row r="2" s="1" customFormat="1" ht="28.5" customHeight="1" spans="1:10">
      <c r="A2" s="8" t="s">
        <v>1</v>
      </c>
      <c r="B2" s="9"/>
      <c r="C2" s="10"/>
      <c r="D2" s="8"/>
      <c r="E2" s="8"/>
      <c r="F2" s="8"/>
      <c r="G2" s="8"/>
      <c r="H2" s="8"/>
      <c r="I2" s="8"/>
      <c r="J2" s="78"/>
    </row>
    <row r="3" s="1" customFormat="1" ht="23.25" customHeight="1" spans="1:10">
      <c r="A3" s="11" t="s">
        <v>2</v>
      </c>
      <c r="B3" s="12"/>
      <c r="C3" s="13"/>
      <c r="D3" s="11"/>
      <c r="E3" s="14"/>
      <c r="F3" s="15"/>
      <c r="G3" s="14"/>
      <c r="H3" s="14"/>
      <c r="I3" s="14" t="s">
        <v>3</v>
      </c>
      <c r="J3" s="78"/>
    </row>
    <row r="4" s="1" customFormat="1" ht="24" customHeight="1" spans="1:10">
      <c r="A4" s="16" t="s">
        <v>4</v>
      </c>
      <c r="B4" s="17" t="s">
        <v>5</v>
      </c>
      <c r="C4" s="18" t="s">
        <v>6</v>
      </c>
      <c r="D4" s="19" t="s">
        <v>7</v>
      </c>
      <c r="E4" s="16" t="s">
        <v>8</v>
      </c>
      <c r="F4" s="20" t="s">
        <v>9</v>
      </c>
      <c r="G4" s="20" t="s">
        <v>10</v>
      </c>
      <c r="H4" s="16" t="s">
        <v>7</v>
      </c>
      <c r="I4" s="20" t="s">
        <v>11</v>
      </c>
      <c r="J4" s="79" t="s">
        <v>12</v>
      </c>
    </row>
    <row r="5" s="1" customFormat="1" ht="21" customHeight="1" spans="1:10">
      <c r="A5" s="16"/>
      <c r="B5" s="21" t="s">
        <v>13</v>
      </c>
      <c r="C5" s="18"/>
      <c r="D5" s="22">
        <f t="shared" ref="D5:I5" si="0">SUM(D6:D164)</f>
        <v>52148708.62</v>
      </c>
      <c r="E5" s="22"/>
      <c r="F5" s="22"/>
      <c r="G5" s="22"/>
      <c r="H5" s="22">
        <f t="shared" si="0"/>
        <v>51237072.88</v>
      </c>
      <c r="I5" s="22">
        <f t="shared" si="0"/>
        <v>904987.74</v>
      </c>
      <c r="J5" s="79"/>
    </row>
    <row r="6" s="1" customFormat="1" ht="39" customHeight="1" spans="1:10">
      <c r="A6" s="23">
        <v>1</v>
      </c>
      <c r="B6" s="24" t="s">
        <v>14</v>
      </c>
      <c r="C6" s="25" t="s">
        <v>15</v>
      </c>
      <c r="D6" s="26">
        <v>10000000</v>
      </c>
      <c r="E6" s="27" t="s">
        <v>16</v>
      </c>
      <c r="F6" s="28" t="s">
        <v>17</v>
      </c>
      <c r="G6" s="28" t="s">
        <v>18</v>
      </c>
      <c r="H6" s="29">
        <v>8680000</v>
      </c>
      <c r="I6" s="26">
        <f t="shared" ref="I6:I11" si="1">D6-H6-H7</f>
        <v>0</v>
      </c>
      <c r="J6" s="80" t="s">
        <v>19</v>
      </c>
    </row>
    <row r="7" s="1" customFormat="1" ht="38" customHeight="1" spans="1:10">
      <c r="A7" s="30"/>
      <c r="B7" s="31"/>
      <c r="C7" s="32"/>
      <c r="D7" s="33"/>
      <c r="E7" s="34"/>
      <c r="F7" s="35"/>
      <c r="G7" s="35"/>
      <c r="H7" s="29">
        <v>1320000</v>
      </c>
      <c r="I7" s="33"/>
      <c r="J7" s="81" t="s">
        <v>20</v>
      </c>
    </row>
    <row r="8" s="1" customFormat="1" ht="41" customHeight="1" spans="1:10">
      <c r="A8" s="23">
        <v>2</v>
      </c>
      <c r="B8" s="27" t="s">
        <v>21</v>
      </c>
      <c r="C8" s="25" t="s">
        <v>22</v>
      </c>
      <c r="D8" s="26">
        <v>6730000</v>
      </c>
      <c r="E8" s="27" t="s">
        <v>16</v>
      </c>
      <c r="F8" s="36" t="s">
        <v>17</v>
      </c>
      <c r="G8" s="36" t="s">
        <v>18</v>
      </c>
      <c r="H8" s="29">
        <v>3720000</v>
      </c>
      <c r="I8" s="26">
        <f t="shared" si="1"/>
        <v>0</v>
      </c>
      <c r="J8" s="80" t="s">
        <v>23</v>
      </c>
    </row>
    <row r="9" s="1" customFormat="1" ht="43" customHeight="1" spans="1:10">
      <c r="A9" s="30"/>
      <c r="B9" s="34"/>
      <c r="C9" s="32"/>
      <c r="D9" s="33"/>
      <c r="E9" s="34"/>
      <c r="F9" s="37"/>
      <c r="G9" s="37"/>
      <c r="H9" s="29">
        <v>3010000</v>
      </c>
      <c r="I9" s="33"/>
      <c r="J9" s="81" t="s">
        <v>20</v>
      </c>
    </row>
    <row r="10" s="1" customFormat="1" ht="33.75" spans="1:10">
      <c r="A10" s="38">
        <v>3</v>
      </c>
      <c r="B10" s="39" t="s">
        <v>21</v>
      </c>
      <c r="C10" s="40" t="s">
        <v>24</v>
      </c>
      <c r="D10" s="41">
        <v>400000</v>
      </c>
      <c r="E10" s="42" t="s">
        <v>16</v>
      </c>
      <c r="F10" s="43" t="s">
        <v>17</v>
      </c>
      <c r="G10" s="16" t="s">
        <v>18</v>
      </c>
      <c r="H10" s="29">
        <v>57000</v>
      </c>
      <c r="I10" s="29">
        <f t="shared" ref="I10:I14" si="2">D10-H10</f>
        <v>343000</v>
      </c>
      <c r="J10" s="81" t="s">
        <v>20</v>
      </c>
    </row>
    <row r="11" s="1" customFormat="1" ht="44" customHeight="1" spans="1:10">
      <c r="A11" s="23">
        <v>4</v>
      </c>
      <c r="B11" s="27" t="s">
        <v>25</v>
      </c>
      <c r="C11" s="44" t="s">
        <v>26</v>
      </c>
      <c r="D11" s="45">
        <v>10334500</v>
      </c>
      <c r="E11" s="27" t="s">
        <v>27</v>
      </c>
      <c r="F11" s="43" t="s">
        <v>17</v>
      </c>
      <c r="G11" s="16" t="s">
        <v>18</v>
      </c>
      <c r="H11" s="29">
        <v>6420000</v>
      </c>
      <c r="I11" s="26">
        <f t="shared" si="1"/>
        <v>0</v>
      </c>
      <c r="J11" s="80" t="s">
        <v>28</v>
      </c>
    </row>
    <row r="12" s="1" customFormat="1" ht="45" customHeight="1" spans="1:10">
      <c r="A12" s="30"/>
      <c r="B12" s="46"/>
      <c r="C12" s="47"/>
      <c r="D12" s="48"/>
      <c r="E12" s="34"/>
      <c r="F12" s="43" t="s">
        <v>17</v>
      </c>
      <c r="G12" s="16" t="s">
        <v>18</v>
      </c>
      <c r="H12" s="29">
        <v>3914500</v>
      </c>
      <c r="I12" s="33"/>
      <c r="J12" s="80" t="s">
        <v>29</v>
      </c>
    </row>
    <row r="13" s="1" customFormat="1" ht="31" customHeight="1" spans="1:10">
      <c r="A13" s="23">
        <v>5</v>
      </c>
      <c r="B13" s="39" t="s">
        <v>30</v>
      </c>
      <c r="C13" s="49" t="s">
        <v>31</v>
      </c>
      <c r="D13" s="50">
        <v>330000</v>
      </c>
      <c r="E13" s="42" t="s">
        <v>27</v>
      </c>
      <c r="F13" s="43" t="s">
        <v>17</v>
      </c>
      <c r="G13" s="16" t="s">
        <v>18</v>
      </c>
      <c r="H13" s="29">
        <v>330000</v>
      </c>
      <c r="I13" s="26">
        <f t="shared" si="2"/>
        <v>0</v>
      </c>
      <c r="J13" s="80" t="s">
        <v>29</v>
      </c>
    </row>
    <row r="14" s="1" customFormat="1" ht="33.75" spans="1:10">
      <c r="A14" s="38">
        <v>6</v>
      </c>
      <c r="B14" s="39" t="s">
        <v>32</v>
      </c>
      <c r="C14" s="49" t="s">
        <v>33</v>
      </c>
      <c r="D14" s="50">
        <v>300000</v>
      </c>
      <c r="E14" s="42" t="s">
        <v>16</v>
      </c>
      <c r="F14" s="43" t="s">
        <v>17</v>
      </c>
      <c r="G14" s="16" t="s">
        <v>18</v>
      </c>
      <c r="H14" s="29">
        <v>255500</v>
      </c>
      <c r="I14" s="29">
        <f t="shared" si="2"/>
        <v>44500</v>
      </c>
      <c r="J14" s="80" t="s">
        <v>29</v>
      </c>
    </row>
    <row r="15" s="2" customFormat="1" ht="22.5" spans="1:10">
      <c r="A15" s="28">
        <v>26</v>
      </c>
      <c r="B15" s="51" t="s">
        <v>34</v>
      </c>
      <c r="C15" s="27" t="s">
        <v>35</v>
      </c>
      <c r="D15" s="27">
        <v>4450000</v>
      </c>
      <c r="E15" s="52" t="s">
        <v>27</v>
      </c>
      <c r="F15" s="42" t="s">
        <v>36</v>
      </c>
      <c r="G15" s="53" t="s">
        <v>18</v>
      </c>
      <c r="H15" s="54">
        <v>909000</v>
      </c>
      <c r="I15" s="82">
        <f>D15-H15-H16-H17-H18-H19-H20-H21-H22</f>
        <v>492944.12</v>
      </c>
      <c r="J15" s="83" t="s">
        <v>37</v>
      </c>
    </row>
    <row r="16" s="2" customFormat="1" ht="22.5" spans="1:10">
      <c r="A16" s="55"/>
      <c r="B16" s="56"/>
      <c r="C16" s="57"/>
      <c r="D16" s="57"/>
      <c r="E16" s="58"/>
      <c r="F16" s="42" t="s">
        <v>36</v>
      </c>
      <c r="G16" s="53" t="s">
        <v>18</v>
      </c>
      <c r="H16" s="54">
        <v>252000</v>
      </c>
      <c r="I16" s="84"/>
      <c r="J16" s="83" t="s">
        <v>37</v>
      </c>
    </row>
    <row r="17" s="2" customFormat="1" ht="22.5" spans="1:10">
      <c r="A17" s="55"/>
      <c r="B17" s="56"/>
      <c r="C17" s="57"/>
      <c r="D17" s="57"/>
      <c r="E17" s="58"/>
      <c r="F17" s="42" t="s">
        <v>36</v>
      </c>
      <c r="G17" s="53" t="s">
        <v>18</v>
      </c>
      <c r="H17" s="54">
        <v>530250</v>
      </c>
      <c r="I17" s="84"/>
      <c r="J17" s="83" t="s">
        <v>38</v>
      </c>
    </row>
    <row r="18" s="2" customFormat="1" ht="22.5" spans="1:10">
      <c r="A18" s="55"/>
      <c r="B18" s="56"/>
      <c r="C18" s="57"/>
      <c r="D18" s="57"/>
      <c r="E18" s="58"/>
      <c r="F18" s="42" t="s">
        <v>36</v>
      </c>
      <c r="G18" s="53" t="s">
        <v>18</v>
      </c>
      <c r="H18" s="54">
        <v>147000</v>
      </c>
      <c r="I18" s="84"/>
      <c r="J18" s="83" t="s">
        <v>38</v>
      </c>
    </row>
    <row r="19" s="2" customFormat="1" ht="24" spans="1:10">
      <c r="A19" s="55"/>
      <c r="B19" s="56"/>
      <c r="C19" s="57"/>
      <c r="D19" s="57"/>
      <c r="E19" s="58"/>
      <c r="F19" s="42" t="s">
        <v>39</v>
      </c>
      <c r="G19" s="53" t="s">
        <v>18</v>
      </c>
      <c r="H19" s="59">
        <v>94496.26</v>
      </c>
      <c r="I19" s="84"/>
      <c r="J19" s="18" t="s">
        <v>40</v>
      </c>
    </row>
    <row r="20" s="2" customFormat="1" ht="24" spans="1:10">
      <c r="A20" s="55"/>
      <c r="B20" s="56"/>
      <c r="C20" s="57"/>
      <c r="D20" s="57"/>
      <c r="E20" s="58"/>
      <c r="F20" s="42" t="s">
        <v>39</v>
      </c>
      <c r="G20" s="53" t="s">
        <v>18</v>
      </c>
      <c r="H20" s="59">
        <v>1114076.77</v>
      </c>
      <c r="I20" s="84"/>
      <c r="J20" s="18" t="s">
        <v>41</v>
      </c>
    </row>
    <row r="21" s="2" customFormat="1" ht="24" spans="1:10">
      <c r="A21" s="55"/>
      <c r="B21" s="56"/>
      <c r="C21" s="57"/>
      <c r="D21" s="57"/>
      <c r="E21" s="58"/>
      <c r="F21" s="42" t="s">
        <v>39</v>
      </c>
      <c r="G21" s="53" t="s">
        <v>18</v>
      </c>
      <c r="H21" s="59">
        <v>857984.52</v>
      </c>
      <c r="I21" s="84"/>
      <c r="J21" s="18" t="s">
        <v>42</v>
      </c>
    </row>
    <row r="22" s="2" customFormat="1" ht="24" spans="1:10">
      <c r="A22" s="60"/>
      <c r="B22" s="61"/>
      <c r="C22" s="34"/>
      <c r="D22" s="34"/>
      <c r="E22" s="62"/>
      <c r="F22" s="42" t="s">
        <v>39</v>
      </c>
      <c r="G22" s="53" t="s">
        <v>18</v>
      </c>
      <c r="H22" s="59">
        <v>52248.33</v>
      </c>
      <c r="I22" s="85"/>
      <c r="J22" s="18" t="s">
        <v>43</v>
      </c>
    </row>
    <row r="23" s="3" customFormat="1" ht="33.75" spans="1:10">
      <c r="A23" s="63"/>
      <c r="B23" s="64" t="s">
        <v>44</v>
      </c>
      <c r="C23" s="34" t="s">
        <v>45</v>
      </c>
      <c r="D23" s="65">
        <v>4472420</v>
      </c>
      <c r="E23" s="42" t="s">
        <v>16</v>
      </c>
      <c r="F23" s="42" t="s">
        <v>46</v>
      </c>
      <c r="G23" s="66" t="s">
        <v>18</v>
      </c>
      <c r="H23" s="65">
        <v>4472420</v>
      </c>
      <c r="I23" s="85">
        <f t="shared" ref="I23:I38" si="3">D23-H23</f>
        <v>0</v>
      </c>
      <c r="J23" s="86" t="s">
        <v>47</v>
      </c>
    </row>
    <row r="24" s="3" customFormat="1" ht="33.75" spans="1:10">
      <c r="A24" s="63"/>
      <c r="B24" s="39" t="s">
        <v>48</v>
      </c>
      <c r="C24" s="49" t="s">
        <v>49</v>
      </c>
      <c r="D24" s="50">
        <v>6609000</v>
      </c>
      <c r="E24" s="42" t="s">
        <v>16</v>
      </c>
      <c r="F24" s="42" t="s">
        <v>46</v>
      </c>
      <c r="G24" s="66" t="s">
        <v>18</v>
      </c>
      <c r="H24" s="50">
        <v>6609000</v>
      </c>
      <c r="I24" s="85">
        <f t="shared" si="3"/>
        <v>0</v>
      </c>
      <c r="J24" s="86" t="s">
        <v>47</v>
      </c>
    </row>
    <row r="25" s="1" customFormat="1" ht="24" spans="1:10">
      <c r="A25" s="1">
        <v>7</v>
      </c>
      <c r="B25" s="57"/>
      <c r="C25" s="67" t="s">
        <v>50</v>
      </c>
      <c r="D25" s="68">
        <v>540000</v>
      </c>
      <c r="E25" s="57" t="s">
        <v>51</v>
      </c>
      <c r="F25" s="69" t="s">
        <v>17</v>
      </c>
      <c r="G25" s="70" t="s">
        <v>18</v>
      </c>
      <c r="H25" s="68">
        <v>540000</v>
      </c>
      <c r="I25" s="87">
        <f t="shared" si="3"/>
        <v>0</v>
      </c>
      <c r="J25" s="88" t="s">
        <v>52</v>
      </c>
    </row>
    <row r="26" s="1" customFormat="1" ht="24" spans="2:10">
      <c r="B26" s="57"/>
      <c r="C26" s="40" t="s">
        <v>53</v>
      </c>
      <c r="D26" s="41">
        <v>100000</v>
      </c>
      <c r="E26" s="42" t="s">
        <v>51</v>
      </c>
      <c r="F26" s="43" t="s">
        <v>17</v>
      </c>
      <c r="G26" s="16" t="s">
        <v>18</v>
      </c>
      <c r="H26" s="41">
        <v>100000</v>
      </c>
      <c r="I26" s="29">
        <f t="shared" si="3"/>
        <v>0</v>
      </c>
      <c r="J26" s="89"/>
    </row>
    <row r="27" s="1" customFormat="1" ht="24" spans="2:10">
      <c r="B27" s="57"/>
      <c r="C27" s="40" t="s">
        <v>54</v>
      </c>
      <c r="D27" s="41">
        <v>10000</v>
      </c>
      <c r="E27" s="42" t="s">
        <v>51</v>
      </c>
      <c r="F27" s="43" t="s">
        <v>17</v>
      </c>
      <c r="G27" s="16" t="s">
        <v>18</v>
      </c>
      <c r="H27" s="41">
        <v>10000</v>
      </c>
      <c r="I27" s="29">
        <f t="shared" si="3"/>
        <v>0</v>
      </c>
      <c r="J27" s="89"/>
    </row>
    <row r="28" s="1" customFormat="1" ht="24" spans="2:10">
      <c r="B28" s="57"/>
      <c r="C28" s="40" t="s">
        <v>55</v>
      </c>
      <c r="D28" s="41">
        <v>46350</v>
      </c>
      <c r="E28" s="42" t="s">
        <v>51</v>
      </c>
      <c r="F28" s="43" t="s">
        <v>17</v>
      </c>
      <c r="G28" s="16" t="s">
        <v>18</v>
      </c>
      <c r="H28" s="41">
        <v>46350</v>
      </c>
      <c r="I28" s="29">
        <f t="shared" si="3"/>
        <v>0</v>
      </c>
      <c r="J28" s="89"/>
    </row>
    <row r="29" s="1" customFormat="1" spans="2:10">
      <c r="B29" s="57"/>
      <c r="C29" s="40" t="s">
        <v>56</v>
      </c>
      <c r="D29" s="41">
        <v>10000</v>
      </c>
      <c r="E29" s="42" t="s">
        <v>51</v>
      </c>
      <c r="F29" s="43" t="s">
        <v>17</v>
      </c>
      <c r="G29" s="16" t="s">
        <v>18</v>
      </c>
      <c r="H29" s="41">
        <v>10000</v>
      </c>
      <c r="I29" s="29">
        <f t="shared" si="3"/>
        <v>0</v>
      </c>
      <c r="J29" s="89"/>
    </row>
    <row r="30" s="1" customFormat="1" ht="24" spans="2:10">
      <c r="B30" s="57"/>
      <c r="C30" s="40" t="s">
        <v>57</v>
      </c>
      <c r="D30" s="41">
        <v>10000</v>
      </c>
      <c r="E30" s="42" t="s">
        <v>51</v>
      </c>
      <c r="F30" s="43" t="s">
        <v>17</v>
      </c>
      <c r="G30" s="16" t="s">
        <v>18</v>
      </c>
      <c r="H30" s="41">
        <v>10000</v>
      </c>
      <c r="I30" s="29">
        <f t="shared" si="3"/>
        <v>0</v>
      </c>
      <c r="J30" s="89"/>
    </row>
    <row r="31" s="1" customFormat="1" spans="2:10">
      <c r="B31" s="57"/>
      <c r="C31" s="40" t="s">
        <v>58</v>
      </c>
      <c r="D31" s="41">
        <v>30000</v>
      </c>
      <c r="E31" s="42" t="s">
        <v>51</v>
      </c>
      <c r="F31" s="43" t="s">
        <v>17</v>
      </c>
      <c r="G31" s="16" t="s">
        <v>18</v>
      </c>
      <c r="H31" s="41">
        <v>30000</v>
      </c>
      <c r="I31" s="29">
        <f t="shared" si="3"/>
        <v>0</v>
      </c>
      <c r="J31" s="89"/>
    </row>
    <row r="32" s="1" customFormat="1" spans="2:10">
      <c r="B32" s="57"/>
      <c r="C32" s="40" t="s">
        <v>58</v>
      </c>
      <c r="D32" s="41">
        <v>20000</v>
      </c>
      <c r="E32" s="42" t="s">
        <v>51</v>
      </c>
      <c r="F32" s="43" t="s">
        <v>17</v>
      </c>
      <c r="G32" s="16" t="s">
        <v>18</v>
      </c>
      <c r="H32" s="41">
        <v>20000</v>
      </c>
      <c r="I32" s="29">
        <f t="shared" si="3"/>
        <v>0</v>
      </c>
      <c r="J32" s="89"/>
    </row>
    <row r="33" s="1" customFormat="1" ht="24" spans="2:10">
      <c r="B33" s="57"/>
      <c r="C33" s="40" t="s">
        <v>59</v>
      </c>
      <c r="D33" s="41">
        <v>133725</v>
      </c>
      <c r="E33" s="42" t="s">
        <v>51</v>
      </c>
      <c r="F33" s="43" t="s">
        <v>17</v>
      </c>
      <c r="G33" s="16" t="s">
        <v>18</v>
      </c>
      <c r="H33" s="41">
        <v>133725</v>
      </c>
      <c r="I33" s="29">
        <f t="shared" si="3"/>
        <v>0</v>
      </c>
      <c r="J33" s="89"/>
    </row>
    <row r="34" s="1" customFormat="1" ht="24" spans="2:10">
      <c r="B34" s="57"/>
      <c r="C34" s="40" t="s">
        <v>60</v>
      </c>
      <c r="D34" s="41">
        <v>98000</v>
      </c>
      <c r="E34" s="42" t="s">
        <v>51</v>
      </c>
      <c r="F34" s="43" t="s">
        <v>17</v>
      </c>
      <c r="G34" s="16" t="s">
        <v>18</v>
      </c>
      <c r="H34" s="41">
        <v>98000</v>
      </c>
      <c r="I34" s="29">
        <f t="shared" si="3"/>
        <v>0</v>
      </c>
      <c r="J34" s="89"/>
    </row>
    <row r="35" s="1" customFormat="1" ht="24" spans="2:10">
      <c r="B35" s="57"/>
      <c r="C35" s="40" t="s">
        <v>61</v>
      </c>
      <c r="D35" s="41">
        <v>58725</v>
      </c>
      <c r="E35" s="42" t="s">
        <v>51</v>
      </c>
      <c r="F35" s="43" t="s">
        <v>17</v>
      </c>
      <c r="G35" s="16" t="s">
        <v>18</v>
      </c>
      <c r="H35" s="41">
        <v>58725</v>
      </c>
      <c r="I35" s="29">
        <f t="shared" si="3"/>
        <v>0</v>
      </c>
      <c r="J35" s="89"/>
    </row>
    <row r="36" s="1" customFormat="1" ht="24" spans="2:10">
      <c r="B36" s="57"/>
      <c r="C36" s="40" t="s">
        <v>62</v>
      </c>
      <c r="D36" s="41">
        <v>10000</v>
      </c>
      <c r="E36" s="42" t="s">
        <v>51</v>
      </c>
      <c r="F36" s="43" t="s">
        <v>17</v>
      </c>
      <c r="G36" s="16" t="s">
        <v>18</v>
      </c>
      <c r="H36" s="41">
        <v>10000</v>
      </c>
      <c r="I36" s="29">
        <f t="shared" si="3"/>
        <v>0</v>
      </c>
      <c r="J36" s="89"/>
    </row>
    <row r="37" s="1" customFormat="1" ht="24" spans="2:10">
      <c r="B37" s="57"/>
      <c r="C37" s="40" t="s">
        <v>63</v>
      </c>
      <c r="D37" s="41">
        <v>180000</v>
      </c>
      <c r="E37" s="42" t="s">
        <v>51</v>
      </c>
      <c r="F37" s="43" t="s">
        <v>17</v>
      </c>
      <c r="G37" s="16" t="s">
        <v>18</v>
      </c>
      <c r="H37" s="41">
        <v>180000</v>
      </c>
      <c r="I37" s="29">
        <f t="shared" si="3"/>
        <v>0</v>
      </c>
      <c r="J37" s="89"/>
    </row>
    <row r="38" s="1" customFormat="1" ht="24" spans="2:10">
      <c r="B38" s="57"/>
      <c r="C38" s="40" t="s">
        <v>64</v>
      </c>
      <c r="D38" s="41">
        <v>150000</v>
      </c>
      <c r="E38" s="42" t="s">
        <v>51</v>
      </c>
      <c r="F38" s="43" t="s">
        <v>17</v>
      </c>
      <c r="G38" s="16" t="s">
        <v>18</v>
      </c>
      <c r="H38" s="41">
        <v>150000</v>
      </c>
      <c r="I38" s="29">
        <f t="shared" si="3"/>
        <v>0</v>
      </c>
      <c r="J38" s="89"/>
    </row>
    <row r="39" s="1" customFormat="1" spans="2:10">
      <c r="B39" s="34"/>
      <c r="C39" s="25" t="s">
        <v>65</v>
      </c>
      <c r="D39" s="71">
        <v>101445</v>
      </c>
      <c r="E39" s="27" t="s">
        <v>51</v>
      </c>
      <c r="F39" s="43" t="s">
        <v>17</v>
      </c>
      <c r="G39" s="16" t="s">
        <v>18</v>
      </c>
      <c r="H39" s="41">
        <v>94797</v>
      </c>
      <c r="I39" s="29">
        <v>0</v>
      </c>
      <c r="J39" s="89"/>
    </row>
    <row r="40" s="1" customFormat="1" spans="1:10">
      <c r="A40" s="38">
        <v>8</v>
      </c>
      <c r="B40" s="38"/>
      <c r="C40" s="32"/>
      <c r="D40" s="72"/>
      <c r="E40" s="34"/>
      <c r="F40" s="43" t="s">
        <v>17</v>
      </c>
      <c r="G40" s="16" t="s">
        <v>18</v>
      </c>
      <c r="H40" s="73">
        <v>6648</v>
      </c>
      <c r="I40" s="29">
        <f t="shared" ref="I40:I91" si="4">D40-H40</f>
        <v>-6648</v>
      </c>
      <c r="J40" s="89" t="s">
        <v>66</v>
      </c>
    </row>
    <row r="41" s="1" customFormat="1" ht="22.5" spans="1:10">
      <c r="A41" s="38"/>
      <c r="B41" s="38"/>
      <c r="C41" s="74" t="s">
        <v>67</v>
      </c>
      <c r="D41" s="75">
        <v>257497.24</v>
      </c>
      <c r="E41" s="42" t="s">
        <v>51</v>
      </c>
      <c r="F41" s="43" t="s">
        <v>17</v>
      </c>
      <c r="G41" s="16" t="s">
        <v>18</v>
      </c>
      <c r="H41" s="76">
        <v>257497.24</v>
      </c>
      <c r="I41" s="29">
        <f t="shared" si="4"/>
        <v>0</v>
      </c>
      <c r="J41" s="89"/>
    </row>
    <row r="42" s="1" customFormat="1" ht="22.5" spans="1:10">
      <c r="A42" s="38"/>
      <c r="B42" s="38"/>
      <c r="C42" s="74" t="s">
        <v>68</v>
      </c>
      <c r="D42" s="75">
        <v>73590</v>
      </c>
      <c r="E42" s="42" t="s">
        <v>51</v>
      </c>
      <c r="F42" s="43" t="s">
        <v>17</v>
      </c>
      <c r="G42" s="16" t="s">
        <v>18</v>
      </c>
      <c r="H42" s="76">
        <v>73590</v>
      </c>
      <c r="I42" s="29">
        <f t="shared" si="4"/>
        <v>0</v>
      </c>
      <c r="J42" s="89"/>
    </row>
    <row r="43" s="1" customFormat="1" ht="22.5" spans="1:10">
      <c r="A43" s="38"/>
      <c r="B43" s="38"/>
      <c r="C43" s="74" t="s">
        <v>69</v>
      </c>
      <c r="D43" s="75">
        <v>10000</v>
      </c>
      <c r="E43" s="42" t="s">
        <v>51</v>
      </c>
      <c r="F43" s="43" t="s">
        <v>17</v>
      </c>
      <c r="G43" s="16" t="s">
        <v>18</v>
      </c>
      <c r="H43" s="77">
        <v>10000</v>
      </c>
      <c r="I43" s="29">
        <f t="shared" si="4"/>
        <v>0</v>
      </c>
      <c r="J43" s="89"/>
    </row>
    <row r="44" s="1" customFormat="1" ht="22.5" spans="1:10">
      <c r="A44" s="38"/>
      <c r="B44" s="38"/>
      <c r="C44" s="74" t="s">
        <v>70</v>
      </c>
      <c r="D44" s="75">
        <v>150000</v>
      </c>
      <c r="E44" s="42" t="s">
        <v>51</v>
      </c>
      <c r="F44" s="43" t="s">
        <v>17</v>
      </c>
      <c r="G44" s="16" t="s">
        <v>18</v>
      </c>
      <c r="H44" s="54">
        <v>150000</v>
      </c>
      <c r="I44" s="29">
        <f t="shared" si="4"/>
        <v>0</v>
      </c>
      <c r="J44" s="89"/>
    </row>
    <row r="45" s="1" customFormat="1" ht="22.5" spans="1:10">
      <c r="A45" s="38"/>
      <c r="B45" s="38"/>
      <c r="C45" s="74" t="s">
        <v>71</v>
      </c>
      <c r="D45" s="75">
        <v>60000</v>
      </c>
      <c r="E45" s="42" t="s">
        <v>51</v>
      </c>
      <c r="F45" s="43" t="s">
        <v>17</v>
      </c>
      <c r="G45" s="16" t="s">
        <v>18</v>
      </c>
      <c r="H45" s="76">
        <v>60000</v>
      </c>
      <c r="I45" s="29">
        <f t="shared" si="4"/>
        <v>0</v>
      </c>
      <c r="J45" s="89"/>
    </row>
    <row r="46" s="1" customFormat="1" ht="22.5" spans="1:10">
      <c r="A46" s="38"/>
      <c r="B46" s="38"/>
      <c r="C46" s="74" t="s">
        <v>71</v>
      </c>
      <c r="D46" s="75">
        <v>26000</v>
      </c>
      <c r="E46" s="42" t="s">
        <v>51</v>
      </c>
      <c r="F46" s="43" t="s">
        <v>17</v>
      </c>
      <c r="G46" s="16" t="s">
        <v>18</v>
      </c>
      <c r="H46" s="76">
        <v>26000</v>
      </c>
      <c r="I46" s="29">
        <f t="shared" si="4"/>
        <v>0</v>
      </c>
      <c r="J46" s="89"/>
    </row>
    <row r="47" s="1" customFormat="1" ht="22.5" spans="1:10">
      <c r="A47" s="38"/>
      <c r="B47" s="38"/>
      <c r="C47" s="74" t="s">
        <v>72</v>
      </c>
      <c r="D47" s="75">
        <v>40000</v>
      </c>
      <c r="E47" s="42" t="s">
        <v>51</v>
      </c>
      <c r="F47" s="43" t="s">
        <v>17</v>
      </c>
      <c r="G47" s="16" t="s">
        <v>18</v>
      </c>
      <c r="H47" s="76">
        <v>40000</v>
      </c>
      <c r="I47" s="29">
        <f t="shared" si="4"/>
        <v>0</v>
      </c>
      <c r="J47" s="89"/>
    </row>
    <row r="48" s="1" customFormat="1" ht="22.5" spans="1:10">
      <c r="A48" s="38"/>
      <c r="B48" s="38"/>
      <c r="C48" s="74" t="s">
        <v>73</v>
      </c>
      <c r="D48" s="75">
        <v>74250</v>
      </c>
      <c r="E48" s="42" t="s">
        <v>51</v>
      </c>
      <c r="F48" s="43" t="s">
        <v>17</v>
      </c>
      <c r="G48" s="16" t="s">
        <v>18</v>
      </c>
      <c r="H48" s="76">
        <v>74250</v>
      </c>
      <c r="I48" s="29">
        <f t="shared" si="4"/>
        <v>0</v>
      </c>
      <c r="J48" s="89"/>
    </row>
    <row r="49" s="1" customFormat="1" ht="22.5" spans="1:10">
      <c r="A49" s="38"/>
      <c r="B49" s="38"/>
      <c r="C49" s="74" t="s">
        <v>74</v>
      </c>
      <c r="D49" s="75">
        <v>60000</v>
      </c>
      <c r="E49" s="42" t="s">
        <v>51</v>
      </c>
      <c r="F49" s="43" t="s">
        <v>17</v>
      </c>
      <c r="G49" s="16" t="s">
        <v>18</v>
      </c>
      <c r="H49" s="76">
        <v>60000</v>
      </c>
      <c r="I49" s="29">
        <f t="shared" si="4"/>
        <v>0</v>
      </c>
      <c r="J49" s="89"/>
    </row>
    <row r="50" s="1" customFormat="1" ht="22.5" spans="1:10">
      <c r="A50" s="38"/>
      <c r="B50" s="38"/>
      <c r="C50" s="74" t="s">
        <v>75</v>
      </c>
      <c r="D50" s="75">
        <v>80000</v>
      </c>
      <c r="E50" s="42" t="s">
        <v>51</v>
      </c>
      <c r="F50" s="43" t="s">
        <v>17</v>
      </c>
      <c r="G50" s="16" t="s">
        <v>18</v>
      </c>
      <c r="H50" s="76">
        <v>80000</v>
      </c>
      <c r="I50" s="29">
        <f t="shared" si="4"/>
        <v>0</v>
      </c>
      <c r="J50" s="89"/>
    </row>
    <row r="51" s="1" customFormat="1" ht="22.5" spans="1:10">
      <c r="A51" s="38"/>
      <c r="B51" s="38"/>
      <c r="C51" s="74" t="s">
        <v>76</v>
      </c>
      <c r="D51" s="75">
        <v>70000</v>
      </c>
      <c r="E51" s="42" t="s">
        <v>51</v>
      </c>
      <c r="F51" s="43" t="s">
        <v>17</v>
      </c>
      <c r="G51" s="16" t="s">
        <v>18</v>
      </c>
      <c r="H51" s="76">
        <v>70000</v>
      </c>
      <c r="I51" s="29">
        <f t="shared" si="4"/>
        <v>0</v>
      </c>
      <c r="J51" s="89"/>
    </row>
    <row r="52" s="1" customFormat="1" ht="22.5" spans="1:10">
      <c r="A52" s="38"/>
      <c r="B52" s="38"/>
      <c r="C52" s="74" t="s">
        <v>77</v>
      </c>
      <c r="D52" s="75">
        <v>80000</v>
      </c>
      <c r="E52" s="42" t="s">
        <v>51</v>
      </c>
      <c r="F52" s="43" t="s">
        <v>17</v>
      </c>
      <c r="G52" s="16" t="s">
        <v>18</v>
      </c>
      <c r="H52" s="76">
        <v>80000</v>
      </c>
      <c r="I52" s="29">
        <f t="shared" si="4"/>
        <v>0</v>
      </c>
      <c r="J52" s="89"/>
    </row>
    <row r="53" s="1" customFormat="1" ht="22.5" spans="1:10">
      <c r="A53" s="38"/>
      <c r="B53" s="38"/>
      <c r="C53" s="74" t="s">
        <v>78</v>
      </c>
      <c r="D53" s="75">
        <v>70000</v>
      </c>
      <c r="E53" s="42" t="s">
        <v>51</v>
      </c>
      <c r="F53" s="43" t="s">
        <v>17</v>
      </c>
      <c r="G53" s="16" t="s">
        <v>18</v>
      </c>
      <c r="H53" s="76">
        <v>70000</v>
      </c>
      <c r="I53" s="29">
        <f t="shared" si="4"/>
        <v>0</v>
      </c>
      <c r="J53" s="89"/>
    </row>
    <row r="54" s="1" customFormat="1" ht="22.5" spans="1:10">
      <c r="A54" s="38"/>
      <c r="B54" s="38"/>
      <c r="C54" s="74" t="s">
        <v>79</v>
      </c>
      <c r="D54" s="75">
        <v>45000</v>
      </c>
      <c r="E54" s="42" t="s">
        <v>51</v>
      </c>
      <c r="F54" s="43" t="s">
        <v>17</v>
      </c>
      <c r="G54" s="16" t="s">
        <v>18</v>
      </c>
      <c r="H54" s="76">
        <v>45000</v>
      </c>
      <c r="I54" s="29">
        <f t="shared" si="4"/>
        <v>0</v>
      </c>
      <c r="J54" s="89"/>
    </row>
    <row r="55" s="1" customFormat="1" ht="22.5" spans="1:10">
      <c r="A55" s="38"/>
      <c r="B55" s="38"/>
      <c r="C55" s="74" t="s">
        <v>64</v>
      </c>
      <c r="D55" s="75">
        <v>36000</v>
      </c>
      <c r="E55" s="42" t="s">
        <v>51</v>
      </c>
      <c r="F55" s="43" t="s">
        <v>17</v>
      </c>
      <c r="G55" s="16" t="s">
        <v>18</v>
      </c>
      <c r="H55" s="76">
        <v>36000</v>
      </c>
      <c r="I55" s="29">
        <f t="shared" si="4"/>
        <v>0</v>
      </c>
      <c r="J55" s="89"/>
    </row>
    <row r="56" s="1" customFormat="1" ht="22.5" spans="1:10">
      <c r="A56" s="38"/>
      <c r="B56" s="38"/>
      <c r="C56" s="74" t="s">
        <v>80</v>
      </c>
      <c r="D56" s="75">
        <v>50000</v>
      </c>
      <c r="E56" s="42" t="s">
        <v>51</v>
      </c>
      <c r="F56" s="43" t="s">
        <v>17</v>
      </c>
      <c r="G56" s="16" t="s">
        <v>18</v>
      </c>
      <c r="H56" s="76">
        <v>50000</v>
      </c>
      <c r="I56" s="29">
        <f t="shared" si="4"/>
        <v>0</v>
      </c>
      <c r="J56" s="89"/>
    </row>
    <row r="57" s="1" customFormat="1" ht="22.5" spans="1:10">
      <c r="A57" s="38"/>
      <c r="B57" s="38"/>
      <c r="C57" s="74" t="s">
        <v>81</v>
      </c>
      <c r="D57" s="75">
        <v>10000</v>
      </c>
      <c r="E57" s="42" t="s">
        <v>51</v>
      </c>
      <c r="F57" s="43" t="s">
        <v>17</v>
      </c>
      <c r="G57" s="16" t="s">
        <v>18</v>
      </c>
      <c r="H57" s="76">
        <v>10000</v>
      </c>
      <c r="I57" s="29">
        <f t="shared" si="4"/>
        <v>0</v>
      </c>
      <c r="J57" s="89"/>
    </row>
    <row r="58" s="1" customFormat="1" spans="1:10">
      <c r="A58" s="38"/>
      <c r="B58" s="38"/>
      <c r="C58" s="74" t="s">
        <v>82</v>
      </c>
      <c r="D58" s="75">
        <v>50000</v>
      </c>
      <c r="E58" s="42" t="s">
        <v>51</v>
      </c>
      <c r="F58" s="43" t="s">
        <v>17</v>
      </c>
      <c r="G58" s="16" t="s">
        <v>18</v>
      </c>
      <c r="H58" s="76">
        <v>50000</v>
      </c>
      <c r="I58" s="29">
        <f t="shared" si="4"/>
        <v>0</v>
      </c>
      <c r="J58" s="89"/>
    </row>
    <row r="59" s="1" customFormat="1" ht="22.5" spans="1:10">
      <c r="A59" s="38"/>
      <c r="B59" s="38"/>
      <c r="C59" s="74" t="s">
        <v>83</v>
      </c>
      <c r="D59" s="75">
        <v>410</v>
      </c>
      <c r="E59" s="42" t="s">
        <v>51</v>
      </c>
      <c r="F59" s="43" t="s">
        <v>17</v>
      </c>
      <c r="G59" s="16" t="s">
        <v>18</v>
      </c>
      <c r="H59" s="76">
        <v>410</v>
      </c>
      <c r="I59" s="29">
        <f t="shared" si="4"/>
        <v>0</v>
      </c>
      <c r="J59" s="89"/>
    </row>
    <row r="60" s="1" customFormat="1" ht="22.5" spans="1:10">
      <c r="A60" s="38"/>
      <c r="B60" s="38"/>
      <c r="C60" s="74" t="s">
        <v>84</v>
      </c>
      <c r="D60" s="75">
        <v>4095</v>
      </c>
      <c r="E60" s="42" t="s">
        <v>51</v>
      </c>
      <c r="F60" s="43" t="s">
        <v>17</v>
      </c>
      <c r="G60" s="16" t="s">
        <v>18</v>
      </c>
      <c r="H60" s="76">
        <v>4095</v>
      </c>
      <c r="I60" s="29">
        <f t="shared" si="4"/>
        <v>0</v>
      </c>
      <c r="J60" s="89"/>
    </row>
    <row r="61" s="1" customFormat="1" ht="22.5" spans="1:10">
      <c r="A61" s="38"/>
      <c r="B61" s="38"/>
      <c r="C61" s="74" t="s">
        <v>85</v>
      </c>
      <c r="D61" s="75">
        <v>55</v>
      </c>
      <c r="E61" s="42" t="s">
        <v>51</v>
      </c>
      <c r="F61" s="43" t="s">
        <v>17</v>
      </c>
      <c r="G61" s="16" t="s">
        <v>18</v>
      </c>
      <c r="H61" s="76">
        <v>55</v>
      </c>
      <c r="I61" s="29">
        <f t="shared" si="4"/>
        <v>0</v>
      </c>
      <c r="J61" s="89"/>
    </row>
    <row r="62" s="1" customFormat="1" ht="22.5" spans="1:10">
      <c r="A62" s="38"/>
      <c r="B62" s="38"/>
      <c r="C62" s="74" t="s">
        <v>86</v>
      </c>
      <c r="D62" s="75">
        <v>450</v>
      </c>
      <c r="E62" s="42" t="s">
        <v>51</v>
      </c>
      <c r="F62" s="43" t="s">
        <v>17</v>
      </c>
      <c r="G62" s="16" t="s">
        <v>18</v>
      </c>
      <c r="H62" s="76">
        <v>450</v>
      </c>
      <c r="I62" s="29">
        <f t="shared" si="4"/>
        <v>0</v>
      </c>
      <c r="J62" s="89"/>
    </row>
    <row r="63" s="1" customFormat="1" ht="22.5" spans="1:10">
      <c r="A63" s="38"/>
      <c r="B63" s="38"/>
      <c r="C63" s="74" t="s">
        <v>87</v>
      </c>
      <c r="D63" s="75">
        <v>10000</v>
      </c>
      <c r="E63" s="42" t="s">
        <v>51</v>
      </c>
      <c r="F63" s="43" t="s">
        <v>17</v>
      </c>
      <c r="G63" s="16" t="s">
        <v>18</v>
      </c>
      <c r="H63" s="76">
        <v>10000</v>
      </c>
      <c r="I63" s="29">
        <f t="shared" si="4"/>
        <v>0</v>
      </c>
      <c r="J63" s="89"/>
    </row>
    <row r="64" s="1" customFormat="1" ht="22.5" spans="1:10">
      <c r="A64" s="38"/>
      <c r="B64" s="38"/>
      <c r="C64" s="74" t="s">
        <v>88</v>
      </c>
      <c r="D64" s="75">
        <v>10000</v>
      </c>
      <c r="E64" s="42" t="s">
        <v>51</v>
      </c>
      <c r="F64" s="43" t="s">
        <v>17</v>
      </c>
      <c r="G64" s="16" t="s">
        <v>18</v>
      </c>
      <c r="H64" s="76">
        <v>10000</v>
      </c>
      <c r="I64" s="29">
        <f t="shared" si="4"/>
        <v>0</v>
      </c>
      <c r="J64" s="89"/>
    </row>
    <row r="65" s="1" customFormat="1" ht="22.5" spans="1:10">
      <c r="A65" s="38"/>
      <c r="B65" s="38"/>
      <c r="C65" s="74" t="s">
        <v>89</v>
      </c>
      <c r="D65" s="75">
        <v>10000</v>
      </c>
      <c r="E65" s="42" t="s">
        <v>51</v>
      </c>
      <c r="F65" s="43" t="s">
        <v>17</v>
      </c>
      <c r="G65" s="16" t="s">
        <v>18</v>
      </c>
      <c r="H65" s="76">
        <v>10000</v>
      </c>
      <c r="I65" s="29">
        <f t="shared" si="4"/>
        <v>0</v>
      </c>
      <c r="J65" s="89"/>
    </row>
    <row r="66" s="1" customFormat="1" ht="22.5" spans="1:10">
      <c r="A66" s="38"/>
      <c r="B66" s="38"/>
      <c r="C66" s="74" t="s">
        <v>90</v>
      </c>
      <c r="D66" s="75">
        <v>10000</v>
      </c>
      <c r="E66" s="42" t="s">
        <v>51</v>
      </c>
      <c r="F66" s="43" t="s">
        <v>17</v>
      </c>
      <c r="G66" s="16" t="s">
        <v>18</v>
      </c>
      <c r="H66" s="76">
        <v>10000</v>
      </c>
      <c r="I66" s="29">
        <f t="shared" si="4"/>
        <v>0</v>
      </c>
      <c r="J66" s="89"/>
    </row>
    <row r="67" s="1" customFormat="1" spans="1:10">
      <c r="A67" s="38"/>
      <c r="B67" s="38"/>
      <c r="C67" s="74" t="s">
        <v>91</v>
      </c>
      <c r="D67" s="75">
        <v>20000</v>
      </c>
      <c r="E67" s="42" t="s">
        <v>51</v>
      </c>
      <c r="F67" s="43" t="s">
        <v>17</v>
      </c>
      <c r="G67" s="16" t="s">
        <v>18</v>
      </c>
      <c r="H67" s="76">
        <v>20000</v>
      </c>
      <c r="I67" s="29">
        <f t="shared" si="4"/>
        <v>0</v>
      </c>
      <c r="J67" s="89"/>
    </row>
    <row r="68" s="1" customFormat="1" ht="22.5" spans="1:10">
      <c r="A68" s="38"/>
      <c r="B68" s="38"/>
      <c r="C68" s="74" t="s">
        <v>92</v>
      </c>
      <c r="D68" s="75">
        <v>145000</v>
      </c>
      <c r="E68" s="42" t="s">
        <v>51</v>
      </c>
      <c r="F68" s="43" t="s">
        <v>17</v>
      </c>
      <c r="G68" s="16" t="s">
        <v>18</v>
      </c>
      <c r="H68" s="76">
        <v>145000</v>
      </c>
      <c r="I68" s="29">
        <f t="shared" si="4"/>
        <v>0</v>
      </c>
      <c r="J68" s="89"/>
    </row>
    <row r="69" s="1" customFormat="1" ht="22.5" spans="1:10">
      <c r="A69" s="38"/>
      <c r="B69" s="38"/>
      <c r="C69" s="74" t="s">
        <v>93</v>
      </c>
      <c r="D69" s="75">
        <v>2500</v>
      </c>
      <c r="E69" s="42" t="s">
        <v>51</v>
      </c>
      <c r="F69" s="43" t="s">
        <v>17</v>
      </c>
      <c r="G69" s="16" t="s">
        <v>18</v>
      </c>
      <c r="H69" s="76">
        <v>2500</v>
      </c>
      <c r="I69" s="29">
        <f t="shared" si="4"/>
        <v>0</v>
      </c>
      <c r="J69" s="89"/>
    </row>
    <row r="70" s="1" customFormat="1" ht="22.5" spans="1:10">
      <c r="A70" s="38"/>
      <c r="B70" s="38"/>
      <c r="C70" s="74" t="s">
        <v>94</v>
      </c>
      <c r="D70" s="75">
        <v>207075</v>
      </c>
      <c r="E70" s="42" t="s">
        <v>51</v>
      </c>
      <c r="F70" s="43" t="s">
        <v>17</v>
      </c>
      <c r="G70" s="16" t="s">
        <v>18</v>
      </c>
      <c r="H70" s="76">
        <v>207075</v>
      </c>
      <c r="I70" s="29">
        <f t="shared" si="4"/>
        <v>0</v>
      </c>
      <c r="J70" s="89"/>
    </row>
    <row r="71" s="1" customFormat="1" ht="22.5" spans="1:10">
      <c r="A71" s="38"/>
      <c r="B71" s="38"/>
      <c r="C71" s="74" t="s">
        <v>95</v>
      </c>
      <c r="D71" s="75">
        <v>520000</v>
      </c>
      <c r="E71" s="42" t="s">
        <v>51</v>
      </c>
      <c r="F71" s="43" t="s">
        <v>17</v>
      </c>
      <c r="G71" s="16" t="s">
        <v>18</v>
      </c>
      <c r="H71" s="76">
        <v>520000</v>
      </c>
      <c r="I71" s="29">
        <f t="shared" si="4"/>
        <v>0</v>
      </c>
      <c r="J71" s="89"/>
    </row>
    <row r="72" s="1" customFormat="1" ht="22.5" spans="1:10">
      <c r="A72" s="38"/>
      <c r="B72" s="38"/>
      <c r="C72" s="74" t="s">
        <v>96</v>
      </c>
      <c r="D72" s="75">
        <v>14190</v>
      </c>
      <c r="E72" s="42" t="s">
        <v>51</v>
      </c>
      <c r="F72" s="43" t="s">
        <v>17</v>
      </c>
      <c r="G72" s="16" t="s">
        <v>18</v>
      </c>
      <c r="H72" s="76">
        <v>14190</v>
      </c>
      <c r="I72" s="29">
        <f t="shared" si="4"/>
        <v>0</v>
      </c>
      <c r="J72" s="89"/>
    </row>
    <row r="73" s="1" customFormat="1" ht="22.5" spans="1:10">
      <c r="A73" s="38"/>
      <c r="B73" s="38"/>
      <c r="C73" s="74" t="s">
        <v>97</v>
      </c>
      <c r="D73" s="75">
        <v>4590</v>
      </c>
      <c r="E73" s="42" t="s">
        <v>51</v>
      </c>
      <c r="F73" s="43" t="s">
        <v>17</v>
      </c>
      <c r="G73" s="16" t="s">
        <v>18</v>
      </c>
      <c r="H73" s="76">
        <v>4590</v>
      </c>
      <c r="I73" s="29">
        <f t="shared" si="4"/>
        <v>0</v>
      </c>
      <c r="J73" s="89"/>
    </row>
    <row r="74" s="1" customFormat="1" ht="22.5" spans="1:10">
      <c r="A74" s="38"/>
      <c r="B74" s="38"/>
      <c r="C74" s="74" t="s">
        <v>98</v>
      </c>
      <c r="D74" s="75">
        <v>16650</v>
      </c>
      <c r="E74" s="42" t="s">
        <v>51</v>
      </c>
      <c r="F74" s="43" t="s">
        <v>17</v>
      </c>
      <c r="G74" s="16" t="s">
        <v>18</v>
      </c>
      <c r="H74" s="76">
        <v>16650</v>
      </c>
      <c r="I74" s="29">
        <f t="shared" si="4"/>
        <v>0</v>
      </c>
      <c r="J74" s="89"/>
    </row>
    <row r="75" s="1" customFormat="1" ht="22.5" spans="1:10">
      <c r="A75" s="38"/>
      <c r="B75" s="38"/>
      <c r="C75" s="74" t="s">
        <v>99</v>
      </c>
      <c r="D75" s="75">
        <v>58050</v>
      </c>
      <c r="E75" s="42" t="s">
        <v>51</v>
      </c>
      <c r="F75" s="43" t="s">
        <v>17</v>
      </c>
      <c r="G75" s="16" t="s">
        <v>18</v>
      </c>
      <c r="H75" s="76">
        <v>58050</v>
      </c>
      <c r="I75" s="29">
        <f t="shared" si="4"/>
        <v>0</v>
      </c>
      <c r="J75" s="89"/>
    </row>
    <row r="76" s="1" customFormat="1" ht="22.5" spans="1:10">
      <c r="A76" s="38"/>
      <c r="B76" s="38"/>
      <c r="C76" s="74" t="s">
        <v>100</v>
      </c>
      <c r="D76" s="75">
        <v>1600</v>
      </c>
      <c r="E76" s="42" t="s">
        <v>51</v>
      </c>
      <c r="F76" s="43" t="s">
        <v>17</v>
      </c>
      <c r="G76" s="16" t="s">
        <v>18</v>
      </c>
      <c r="H76" s="76">
        <v>1600</v>
      </c>
      <c r="I76" s="29">
        <f t="shared" si="4"/>
        <v>0</v>
      </c>
      <c r="J76" s="89"/>
    </row>
    <row r="77" s="1" customFormat="1" ht="22.5" spans="1:10">
      <c r="A77" s="38"/>
      <c r="B77" s="38"/>
      <c r="C77" s="74" t="s">
        <v>101</v>
      </c>
      <c r="D77" s="75">
        <v>200000</v>
      </c>
      <c r="E77" s="42" t="s">
        <v>51</v>
      </c>
      <c r="F77" s="43" t="s">
        <v>17</v>
      </c>
      <c r="G77" s="16" t="s">
        <v>18</v>
      </c>
      <c r="H77" s="76">
        <v>200000</v>
      </c>
      <c r="I77" s="29">
        <f t="shared" si="4"/>
        <v>0</v>
      </c>
      <c r="J77" s="89"/>
    </row>
    <row r="78" s="1" customFormat="1" ht="22.5" spans="1:10">
      <c r="A78" s="38"/>
      <c r="B78" s="38"/>
      <c r="C78" s="74" t="s">
        <v>102</v>
      </c>
      <c r="D78" s="75">
        <v>100000</v>
      </c>
      <c r="E78" s="42" t="s">
        <v>51</v>
      </c>
      <c r="F78" s="43" t="s">
        <v>17</v>
      </c>
      <c r="G78" s="16" t="s">
        <v>18</v>
      </c>
      <c r="H78" s="76">
        <v>100000</v>
      </c>
      <c r="I78" s="29">
        <f t="shared" si="4"/>
        <v>0</v>
      </c>
      <c r="J78" s="89"/>
    </row>
    <row r="79" s="1" customFormat="1" ht="22.5" spans="1:10">
      <c r="A79" s="38"/>
      <c r="B79" s="38"/>
      <c r="C79" s="74" t="s">
        <v>103</v>
      </c>
      <c r="D79" s="75">
        <v>54975</v>
      </c>
      <c r="E79" s="42" t="s">
        <v>51</v>
      </c>
      <c r="F79" s="43" t="s">
        <v>17</v>
      </c>
      <c r="G79" s="16" t="s">
        <v>18</v>
      </c>
      <c r="H79" s="76">
        <v>54975</v>
      </c>
      <c r="I79" s="29">
        <f t="shared" si="4"/>
        <v>0</v>
      </c>
      <c r="J79" s="89"/>
    </row>
    <row r="80" s="1" customFormat="1" ht="24" spans="1:10">
      <c r="A80" s="38"/>
      <c r="B80" s="38"/>
      <c r="C80" s="40" t="s">
        <v>104</v>
      </c>
      <c r="D80" s="50">
        <v>10000</v>
      </c>
      <c r="E80" s="42" t="s">
        <v>51</v>
      </c>
      <c r="F80" s="43" t="s">
        <v>17</v>
      </c>
      <c r="G80" s="16" t="s">
        <v>18</v>
      </c>
      <c r="H80" s="90">
        <v>10000</v>
      </c>
      <c r="I80" s="29">
        <f t="shared" si="4"/>
        <v>0</v>
      </c>
      <c r="J80" s="89"/>
    </row>
    <row r="81" s="1" customFormat="1" ht="24" spans="1:10">
      <c r="A81" s="38"/>
      <c r="B81" s="38"/>
      <c r="C81" s="40" t="s">
        <v>105</v>
      </c>
      <c r="D81" s="50">
        <v>2500</v>
      </c>
      <c r="E81" s="42" t="s">
        <v>51</v>
      </c>
      <c r="F81" s="43" t="s">
        <v>17</v>
      </c>
      <c r="G81" s="16" t="s">
        <v>18</v>
      </c>
      <c r="H81" s="90">
        <v>2500</v>
      </c>
      <c r="I81" s="29">
        <f t="shared" si="4"/>
        <v>0</v>
      </c>
      <c r="J81" s="89"/>
    </row>
    <row r="82" s="1" customFormat="1" ht="24" spans="1:10">
      <c r="A82" s="38"/>
      <c r="B82" s="38"/>
      <c r="C82" s="40" t="s">
        <v>106</v>
      </c>
      <c r="D82" s="50">
        <v>30225</v>
      </c>
      <c r="E82" s="42" t="s">
        <v>51</v>
      </c>
      <c r="F82" s="43" t="s">
        <v>17</v>
      </c>
      <c r="G82" s="16" t="s">
        <v>18</v>
      </c>
      <c r="H82" s="90">
        <v>30225</v>
      </c>
      <c r="I82" s="29">
        <f t="shared" si="4"/>
        <v>0</v>
      </c>
      <c r="J82" s="89"/>
    </row>
    <row r="83" s="1" customFormat="1" spans="1:10">
      <c r="A83" s="38"/>
      <c r="B83" s="38"/>
      <c r="C83" s="40" t="s">
        <v>107</v>
      </c>
      <c r="D83" s="50">
        <v>500000</v>
      </c>
      <c r="E83" s="42" t="s">
        <v>51</v>
      </c>
      <c r="F83" s="43" t="s">
        <v>17</v>
      </c>
      <c r="G83" s="16" t="s">
        <v>18</v>
      </c>
      <c r="H83" s="90">
        <v>500000</v>
      </c>
      <c r="I83" s="29">
        <f t="shared" si="4"/>
        <v>0</v>
      </c>
      <c r="J83" s="89"/>
    </row>
    <row r="84" s="1" customFormat="1" ht="24" spans="1:10">
      <c r="A84" s="38"/>
      <c r="B84" s="38"/>
      <c r="C84" s="40" t="s">
        <v>108</v>
      </c>
      <c r="D84" s="50">
        <v>100000</v>
      </c>
      <c r="E84" s="42" t="s">
        <v>51</v>
      </c>
      <c r="F84" s="43" t="s">
        <v>17</v>
      </c>
      <c r="G84" s="16" t="s">
        <v>18</v>
      </c>
      <c r="H84" s="90">
        <v>68808.38</v>
      </c>
      <c r="I84" s="29">
        <f t="shared" si="4"/>
        <v>31191.62</v>
      </c>
      <c r="J84" s="89"/>
    </row>
    <row r="85" s="1" customFormat="1" spans="1:10">
      <c r="A85" s="38"/>
      <c r="B85" s="38"/>
      <c r="C85" s="40" t="s">
        <v>107</v>
      </c>
      <c r="D85" s="50">
        <v>500000</v>
      </c>
      <c r="E85" s="42" t="s">
        <v>51</v>
      </c>
      <c r="F85" s="43" t="s">
        <v>17</v>
      </c>
      <c r="G85" s="16" t="s">
        <v>18</v>
      </c>
      <c r="H85" s="90">
        <v>500000</v>
      </c>
      <c r="I85" s="29">
        <f t="shared" si="4"/>
        <v>0</v>
      </c>
      <c r="J85" s="89"/>
    </row>
    <row r="86" s="1" customFormat="1" ht="24" spans="1:10">
      <c r="A86" s="38"/>
      <c r="B86" s="38"/>
      <c r="C86" s="40" t="s">
        <v>109</v>
      </c>
      <c r="D86" s="50">
        <v>788386.52</v>
      </c>
      <c r="E86" s="42" t="s">
        <v>51</v>
      </c>
      <c r="F86" s="43" t="s">
        <v>17</v>
      </c>
      <c r="G86" s="16" t="s">
        <v>18</v>
      </c>
      <c r="H86" s="90">
        <v>788386.52</v>
      </c>
      <c r="I86" s="29">
        <f t="shared" si="4"/>
        <v>0</v>
      </c>
      <c r="J86" s="89"/>
    </row>
    <row r="87" s="1" customFormat="1" ht="24" spans="1:10">
      <c r="A87" s="38"/>
      <c r="B87" s="38"/>
      <c r="C87" s="40" t="s">
        <v>110</v>
      </c>
      <c r="D87" s="50">
        <v>75</v>
      </c>
      <c r="E87" s="42" t="s">
        <v>51</v>
      </c>
      <c r="F87" s="43" t="s">
        <v>17</v>
      </c>
      <c r="G87" s="16" t="s">
        <v>18</v>
      </c>
      <c r="H87" s="90">
        <v>75</v>
      </c>
      <c r="I87" s="29">
        <f t="shared" si="4"/>
        <v>0</v>
      </c>
      <c r="J87" s="89"/>
    </row>
    <row r="88" s="1" customFormat="1" ht="24" spans="1:10">
      <c r="A88" s="38"/>
      <c r="B88" s="38"/>
      <c r="C88" s="40" t="s">
        <v>111</v>
      </c>
      <c r="D88" s="50">
        <v>150</v>
      </c>
      <c r="E88" s="42" t="s">
        <v>51</v>
      </c>
      <c r="F88" s="43" t="s">
        <v>17</v>
      </c>
      <c r="G88" s="16" t="s">
        <v>18</v>
      </c>
      <c r="H88" s="90">
        <v>150</v>
      </c>
      <c r="I88" s="29">
        <f t="shared" si="4"/>
        <v>0</v>
      </c>
      <c r="J88" s="89"/>
    </row>
    <row r="89" s="1" customFormat="1" ht="24" spans="1:10">
      <c r="A89" s="38"/>
      <c r="B89" s="38"/>
      <c r="C89" s="49" t="s">
        <v>112</v>
      </c>
      <c r="D89" s="50">
        <v>1530100</v>
      </c>
      <c r="E89" s="42" t="s">
        <v>51</v>
      </c>
      <c r="F89" s="43" t="s">
        <v>17</v>
      </c>
      <c r="G89" s="16" t="s">
        <v>18</v>
      </c>
      <c r="H89" s="90">
        <v>1530100</v>
      </c>
      <c r="I89" s="29">
        <f t="shared" si="4"/>
        <v>0</v>
      </c>
      <c r="J89" s="89"/>
    </row>
    <row r="90" s="1" customFormat="1" ht="24" spans="1:10">
      <c r="A90" s="38"/>
      <c r="B90" s="38"/>
      <c r="C90" s="49" t="s">
        <v>67</v>
      </c>
      <c r="D90" s="50">
        <v>721444.86</v>
      </c>
      <c r="E90" s="42" t="s">
        <v>51</v>
      </c>
      <c r="F90" s="43" t="s">
        <v>17</v>
      </c>
      <c r="G90" s="16" t="s">
        <v>18</v>
      </c>
      <c r="H90" s="90">
        <v>721444.86</v>
      </c>
      <c r="I90" s="29">
        <f t="shared" si="4"/>
        <v>0</v>
      </c>
      <c r="J90" s="89"/>
    </row>
    <row r="91" s="1" customFormat="1" ht="24" spans="1:10">
      <c r="A91" s="38"/>
      <c r="B91" s="38"/>
      <c r="C91" s="49" t="s">
        <v>113</v>
      </c>
      <c r="D91" s="50">
        <v>209685</v>
      </c>
      <c r="E91" s="42" t="s">
        <v>51</v>
      </c>
      <c r="F91" s="43" t="s">
        <v>17</v>
      </c>
      <c r="G91" s="16" t="s">
        <v>18</v>
      </c>
      <c r="H91" s="90">
        <v>209685</v>
      </c>
      <c r="I91" s="29">
        <f t="shared" si="4"/>
        <v>0</v>
      </c>
      <c r="J91" s="89"/>
    </row>
  </sheetData>
  <mergeCells count="42">
    <mergeCell ref="A1:B1"/>
    <mergeCell ref="A2:J2"/>
    <mergeCell ref="A3:D3"/>
    <mergeCell ref="I3:J3"/>
    <mergeCell ref="B5:C5"/>
    <mergeCell ref="A6:A7"/>
    <mergeCell ref="A8:A9"/>
    <mergeCell ref="A11:A12"/>
    <mergeCell ref="A15:A22"/>
    <mergeCell ref="A25:A39"/>
    <mergeCell ref="A40:A91"/>
    <mergeCell ref="B6:B7"/>
    <mergeCell ref="B8:B9"/>
    <mergeCell ref="B11:B12"/>
    <mergeCell ref="B15:B22"/>
    <mergeCell ref="B25:B39"/>
    <mergeCell ref="B40:B91"/>
    <mergeCell ref="C6:C7"/>
    <mergeCell ref="C8:C9"/>
    <mergeCell ref="C11:C12"/>
    <mergeCell ref="C15:C22"/>
    <mergeCell ref="C39:C40"/>
    <mergeCell ref="D6:D7"/>
    <mergeCell ref="D8:D9"/>
    <mergeCell ref="D11:D12"/>
    <mergeCell ref="D15:D22"/>
    <mergeCell ref="D39:D40"/>
    <mergeCell ref="E6:E7"/>
    <mergeCell ref="E8:E9"/>
    <mergeCell ref="E11:E12"/>
    <mergeCell ref="E15:E22"/>
    <mergeCell ref="E39:E40"/>
    <mergeCell ref="F6:F7"/>
    <mergeCell ref="F8:F9"/>
    <mergeCell ref="G6:G7"/>
    <mergeCell ref="G8:G9"/>
    <mergeCell ref="I6:I7"/>
    <mergeCell ref="I8:I9"/>
    <mergeCell ref="I11:I12"/>
    <mergeCell ref="I15:I22"/>
    <mergeCell ref="J25:J39"/>
    <mergeCell ref="J40:J9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