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90" windowHeight="7590"/>
  </bookViews>
  <sheets>
    <sheet name="总表" sheetId="1" r:id="rId1"/>
    <sheet name="院基药" sheetId="2" r:id="rId2"/>
    <sheet name="村基药" sheetId="3" r:id="rId3"/>
    <sheet name="基本公卫" sheetId="4" r:id="rId4"/>
    <sheet name="重大公卫" sheetId="9" r:id="rId5"/>
    <sheet name="两癌普查" sheetId="10" r:id="rId6"/>
    <sheet name="计生能力建设" sheetId="5" r:id="rId7"/>
    <sheet name="专科建设" sheetId="6" r:id="rId8"/>
    <sheet name="能力提升" sheetId="7" r:id="rId9"/>
    <sheet name="助理全科医师培训" sheetId="8" r:id="rId10"/>
    <sheet name="公立医院改革" sheetId="11" r:id="rId11"/>
    <sheet name="重大传染病防控" sheetId="12" r:id="rId12"/>
  </sheets>
  <definedNames>
    <definedName name="_xlnm.Print_Titles" localSheetId="0">总表!$1:$4</definedName>
  </definedNames>
  <calcPr calcId="124519"/>
</workbook>
</file>

<file path=xl/calcChain.xml><?xml version="1.0" encoding="utf-8"?>
<calcChain xmlns="http://schemas.openxmlformats.org/spreadsheetml/2006/main">
  <c r="F9" i="11"/>
  <c r="E9"/>
  <c r="D9"/>
  <c r="C9"/>
  <c r="B9"/>
  <c r="F8"/>
  <c r="F7"/>
  <c r="F6"/>
  <c r="F5"/>
  <c r="F4"/>
  <c r="D29" i="7"/>
  <c r="D27"/>
  <c r="D26"/>
  <c r="D25"/>
  <c r="D23"/>
  <c r="D22"/>
  <c r="D21"/>
  <c r="D19"/>
  <c r="D14"/>
  <c r="D12"/>
  <c r="D11"/>
  <c r="D10"/>
  <c r="C29" i="4"/>
  <c r="B29"/>
  <c r="K28" i="3"/>
  <c r="J28"/>
  <c r="I28"/>
  <c r="E28"/>
  <c r="C28"/>
  <c r="G30" i="2"/>
  <c r="D30"/>
  <c r="E28"/>
  <c r="E27"/>
  <c r="E26"/>
  <c r="E25"/>
  <c r="E24"/>
  <c r="E23"/>
  <c r="E22"/>
  <c r="E21"/>
  <c r="E20"/>
  <c r="E19"/>
  <c r="E18"/>
  <c r="E17"/>
  <c r="E15"/>
  <c r="E14"/>
  <c r="E13"/>
  <c r="E12"/>
  <c r="E11"/>
  <c r="E10"/>
  <c r="E9"/>
  <c r="E8"/>
  <c r="E7"/>
  <c r="E6"/>
  <c r="E5"/>
  <c r="K48" i="1"/>
  <c r="J48"/>
  <c r="I48"/>
  <c r="H48"/>
  <c r="G48"/>
  <c r="F48"/>
  <c r="E48"/>
  <c r="D48"/>
  <c r="C48"/>
  <c r="B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</calcChain>
</file>

<file path=xl/sharedStrings.xml><?xml version="1.0" encoding="utf-8"?>
<sst xmlns="http://schemas.openxmlformats.org/spreadsheetml/2006/main" count="434" uniqueCount="181">
  <si>
    <t>2019年卫生经费拨付表</t>
  </si>
  <si>
    <t>编制单位：平江县卫生健康局</t>
  </si>
  <si>
    <t>金额单位：元</t>
  </si>
  <si>
    <t>单位</t>
  </si>
  <si>
    <t>经费</t>
  </si>
  <si>
    <t>合计</t>
  </si>
  <si>
    <t>院基药</t>
  </si>
  <si>
    <t>村基药</t>
  </si>
  <si>
    <t>基本公卫</t>
  </si>
  <si>
    <t>重大公卫</t>
  </si>
  <si>
    <t>两癌普查</t>
  </si>
  <si>
    <t>计生能力建设</t>
  </si>
  <si>
    <t>特色专科建设</t>
  </si>
  <si>
    <t>卫生能力提升</t>
  </si>
  <si>
    <t>医师培训</t>
  </si>
  <si>
    <t>公立医院改革</t>
  </si>
  <si>
    <t>重大传染病防控</t>
  </si>
  <si>
    <t>第一人民医院</t>
  </si>
  <si>
    <t>第二人民医院</t>
  </si>
  <si>
    <t>第四人民医院</t>
  </si>
  <si>
    <t>妇幼保健院</t>
  </si>
  <si>
    <t>中医医院</t>
  </si>
  <si>
    <t>疾控中心</t>
  </si>
  <si>
    <t>卫监局</t>
  </si>
  <si>
    <t>卫健局机关</t>
  </si>
  <si>
    <t>城关卫生院</t>
  </si>
  <si>
    <t>城关财政所</t>
  </si>
  <si>
    <t>三阳卫生院</t>
  </si>
  <si>
    <t>三阳财政所</t>
  </si>
  <si>
    <t>安定卫生院</t>
  </si>
  <si>
    <t>安定财政所</t>
  </si>
  <si>
    <t>三市卫生院</t>
  </si>
  <si>
    <t>三市财政所</t>
  </si>
  <si>
    <t>福寿山卫生院</t>
  </si>
  <si>
    <t>加义卫生院</t>
  </si>
  <si>
    <t>加义财政所</t>
  </si>
  <si>
    <t>长寿卫生院</t>
  </si>
  <si>
    <t>长寿财政所</t>
  </si>
  <si>
    <t>龙门卫生院</t>
  </si>
  <si>
    <t>龙门财政所</t>
  </si>
  <si>
    <t>木金卫生院</t>
  </si>
  <si>
    <t>虹桥卫生院</t>
  </si>
  <si>
    <t>石牛寨卫生院</t>
  </si>
  <si>
    <t>石牛寨财政所</t>
  </si>
  <si>
    <t>南江卫生院</t>
  </si>
  <si>
    <t>板江卫生院</t>
  </si>
  <si>
    <t>上塔市卫生院</t>
  </si>
  <si>
    <t>上塔市财政所</t>
  </si>
  <si>
    <t>梅仙卫生院</t>
  </si>
  <si>
    <t>梅仙财政所</t>
  </si>
  <si>
    <t>大洲卫生院</t>
  </si>
  <si>
    <t>大洲财政所</t>
  </si>
  <si>
    <t>余坪卫生院</t>
  </si>
  <si>
    <t>岑川卫生院</t>
  </si>
  <si>
    <t>童市卫生院</t>
  </si>
  <si>
    <t>三墩卫生院</t>
  </si>
  <si>
    <t>瓮江卫生院</t>
  </si>
  <si>
    <t>浯口卫生院</t>
  </si>
  <si>
    <t>伍市卫生院</t>
  </si>
  <si>
    <t>向家卫生院</t>
  </si>
  <si>
    <t>小计</t>
  </si>
  <si>
    <t>2019年乡镇卫生院基本药物补助资金（2）分配表</t>
  </si>
  <si>
    <t>制表单位：平江县卫健局</t>
  </si>
  <si>
    <t>单位名称</t>
  </si>
  <si>
    <t>2019年核定常住
人口数35%</t>
  </si>
  <si>
    <t>人均财力
35%</t>
  </si>
  <si>
    <t>单列项目</t>
  </si>
  <si>
    <t>绩效考核
30%</t>
  </si>
  <si>
    <t>备注</t>
  </si>
  <si>
    <t>常住人口数</t>
  </si>
  <si>
    <t>合并搬迁</t>
  </si>
  <si>
    <t>咏生</t>
  </si>
  <si>
    <t>黄金、南桥</t>
  </si>
  <si>
    <t>瑚珮</t>
  </si>
  <si>
    <t>局新农村点
园艺场长明村</t>
  </si>
  <si>
    <t>局机关</t>
  </si>
  <si>
    <t>基药培训经费</t>
  </si>
  <si>
    <t>根据湘财预【2019】108号文件（含县级配套600万元）下达。</t>
  </si>
  <si>
    <t>2019年村卫生室基本药物补助资金（2）分配表</t>
  </si>
  <si>
    <t>卫生院名称</t>
  </si>
  <si>
    <t>人口</t>
  </si>
  <si>
    <t>人口补助金额</t>
  </si>
  <si>
    <t>采购总金额</t>
  </si>
  <si>
    <t>采购补助金额</t>
  </si>
  <si>
    <t>村卫生室个数</t>
  </si>
  <si>
    <t>乡镇人均采购金额</t>
  </si>
  <si>
    <t>平均绩效</t>
  </si>
  <si>
    <t>绩效考核金额</t>
  </si>
  <si>
    <t>省检补助</t>
  </si>
  <si>
    <t>第二笔拨款金额</t>
  </si>
  <si>
    <t>城关</t>
  </si>
  <si>
    <t>三阳</t>
  </si>
  <si>
    <t>安定</t>
  </si>
  <si>
    <t>三市</t>
  </si>
  <si>
    <t>福寿山</t>
  </si>
  <si>
    <t>加义</t>
  </si>
  <si>
    <t>长寿</t>
  </si>
  <si>
    <t>龙门</t>
  </si>
  <si>
    <t>木金</t>
  </si>
  <si>
    <t>虹桥</t>
  </si>
  <si>
    <t>石牛寨</t>
  </si>
  <si>
    <t>南江</t>
  </si>
  <si>
    <t>板江</t>
  </si>
  <si>
    <t>上塔市</t>
  </si>
  <si>
    <t>梅仙</t>
  </si>
  <si>
    <t>大洲</t>
  </si>
  <si>
    <t>余坪</t>
  </si>
  <si>
    <t>岑川</t>
  </si>
  <si>
    <t>童市</t>
  </si>
  <si>
    <t>三墩</t>
  </si>
  <si>
    <t>瓮江</t>
  </si>
  <si>
    <t>浯口</t>
  </si>
  <si>
    <t>伍市</t>
  </si>
  <si>
    <t>向家</t>
  </si>
  <si>
    <t>1667000</t>
  </si>
  <si>
    <t>备注：1、人口补助还是按照1元每人计算。2、采购补助按照绩效考核方案核算。3、绩效考核补助是平均绩效*执行村基药个数；其中平均绩效按照乡镇人均基药采购比例计算，2元以下500元每村、2～4元2000元每村、4～6元2800元每村、6～8元3200元每村、8元以上3600元每村。4、迎省检补助是根据各院迎检时的准备情况予以补助。</t>
  </si>
  <si>
    <t>2019年公共卫生服务项目资金（2）分配表</t>
  </si>
  <si>
    <t>乡镇名称</t>
  </si>
  <si>
    <t>高血压本年度面访且随访数(截止9月19日）</t>
  </si>
  <si>
    <t>高血压患者管理项目经费</t>
  </si>
  <si>
    <t>结核病管理数(截止9月19日）</t>
  </si>
  <si>
    <t>结核病管理项目经费</t>
  </si>
  <si>
    <t>总经费</t>
  </si>
  <si>
    <t>总计</t>
  </si>
  <si>
    <t>根据湘财预【2019】123号文件下达。</t>
  </si>
  <si>
    <t>2019年重大公卫经费分配表</t>
  </si>
  <si>
    <t>编制单位：平江县卫健局</t>
  </si>
  <si>
    <t>项目</t>
  </si>
  <si>
    <t>金额（元）</t>
  </si>
  <si>
    <t>医养结合45,其他10</t>
  </si>
  <si>
    <t>医养结合60、心理咨询60</t>
  </si>
  <si>
    <t>妇幼与老年健康服务20、免费优生遗传健康检查39.6，手术补助60.4，后遗症20</t>
  </si>
  <si>
    <t>中医药专科建设</t>
  </si>
  <si>
    <t>疾病预防控制中心</t>
  </si>
  <si>
    <t>饮用水10.49、环监16、职监15、放射14.6其他疾病预防与控制5,重点地方病防治6.16，重大疾病与健康危害因素监测40.75</t>
  </si>
  <si>
    <t>卫生计生综合执法局</t>
  </si>
  <si>
    <t>卫生监督管理70，医疗固废物处理10</t>
  </si>
  <si>
    <t>应急建设20、计生事业46.34、健康宣教20</t>
  </si>
  <si>
    <t>2019年城乡适龄妇女两癌免费筛查项目经费分配表</t>
  </si>
  <si>
    <t>文号</t>
  </si>
  <si>
    <t>金额 （元）</t>
  </si>
  <si>
    <t>妇保院</t>
  </si>
  <si>
    <t>湘财预【2019】46号</t>
  </si>
  <si>
    <t>城乡适龄妇女两癌免费筛查</t>
  </si>
  <si>
    <r>
      <rPr>
        <sz val="12"/>
        <color theme="1"/>
        <rFont val="Tahoma"/>
        <family val="2"/>
      </rPr>
      <t xml:space="preserve"> </t>
    </r>
    <r>
      <rPr>
        <sz val="12"/>
        <color theme="1"/>
        <rFont val="宋体"/>
        <family val="3"/>
        <charset val="134"/>
      </rPr>
      <t>加义</t>
    </r>
    <r>
      <rPr>
        <sz val="12"/>
        <color theme="1"/>
        <rFont val="Tahoma"/>
        <family val="2"/>
      </rPr>
      <t xml:space="preserve"> </t>
    </r>
  </si>
  <si>
    <r>
      <rPr>
        <sz val="12"/>
        <color theme="1"/>
        <rFont val="Tahoma"/>
        <family val="2"/>
      </rPr>
      <t xml:space="preserve"> </t>
    </r>
    <r>
      <rPr>
        <sz val="12"/>
        <color theme="1"/>
        <rFont val="宋体"/>
        <family val="3"/>
        <charset val="134"/>
      </rPr>
      <t>南江</t>
    </r>
    <r>
      <rPr>
        <sz val="12"/>
        <color theme="1"/>
        <rFont val="Tahoma"/>
        <family val="2"/>
      </rPr>
      <t xml:space="preserve"> </t>
    </r>
  </si>
  <si>
    <r>
      <rPr>
        <sz val="12"/>
        <color theme="1"/>
        <rFont val="Tahoma"/>
        <family val="2"/>
      </rPr>
      <t xml:space="preserve"> </t>
    </r>
    <r>
      <rPr>
        <sz val="12"/>
        <color theme="1"/>
        <rFont val="宋体"/>
        <family val="3"/>
        <charset val="134"/>
      </rPr>
      <t>余坪</t>
    </r>
    <r>
      <rPr>
        <sz val="12"/>
        <color theme="1"/>
        <rFont val="Tahoma"/>
        <family val="2"/>
      </rPr>
      <t xml:space="preserve"> </t>
    </r>
  </si>
  <si>
    <t>2019年度计划生育能力建设资金分配表</t>
  </si>
  <si>
    <r>
      <rPr>
        <sz val="12"/>
        <color theme="1"/>
        <rFont val="Tahoma"/>
        <family val="2"/>
      </rPr>
      <t xml:space="preserve"> </t>
    </r>
    <r>
      <rPr>
        <sz val="12"/>
        <color theme="1"/>
        <rFont val="宋体"/>
        <family val="3"/>
        <charset val="134"/>
      </rPr>
      <t>加义</t>
    </r>
    <r>
      <rPr>
        <sz val="12"/>
        <color theme="1"/>
        <rFont val="Tahoma"/>
        <family val="2"/>
      </rPr>
      <t xml:space="preserve"> </t>
    </r>
    <r>
      <rPr>
        <sz val="12"/>
        <color theme="1"/>
        <rFont val="宋体"/>
        <family val="3"/>
        <charset val="134"/>
      </rPr>
      <t>财政所</t>
    </r>
  </si>
  <si>
    <t>上塔市镇财政所</t>
  </si>
  <si>
    <t>重点站所建设</t>
  </si>
  <si>
    <t>文明创建、亮化建设、电视宣教</t>
  </si>
  <si>
    <t>2019年度贫困县公立医院重点专科建设项目经费分配表</t>
  </si>
  <si>
    <t>单位：元</t>
  </si>
  <si>
    <t>单  位</t>
  </si>
  <si>
    <t>县医院心血管内科与麻醉科</t>
  </si>
  <si>
    <t>中医药肿瘤特色建设</t>
  </si>
  <si>
    <t>2019年基层医疗服务能力提升项目经费分配表</t>
  </si>
  <si>
    <t>乡镇卫生院房屋修缮</t>
  </si>
  <si>
    <t>消除村卫生室空白村</t>
  </si>
  <si>
    <t>平卫项报【2018】06号</t>
  </si>
  <si>
    <r>
      <rPr>
        <sz val="12"/>
        <color theme="1"/>
        <rFont val="Tahoma"/>
        <family val="2"/>
      </rPr>
      <t xml:space="preserve"> </t>
    </r>
    <r>
      <rPr>
        <sz val="12"/>
        <color theme="1"/>
        <rFont val="宋体"/>
        <family val="3"/>
        <charset val="134"/>
      </rPr>
      <t>加义</t>
    </r>
    <r>
      <rPr>
        <sz val="12"/>
        <color theme="1"/>
        <rFont val="Tahoma"/>
        <family val="2"/>
      </rPr>
      <t xml:space="preserve"> </t>
    </r>
    <r>
      <rPr>
        <sz val="12"/>
        <color theme="1"/>
        <rFont val="宋体"/>
        <family val="3"/>
        <charset val="134"/>
      </rPr>
      <t>卫生院</t>
    </r>
  </si>
  <si>
    <t>长寿镇卫生院</t>
  </si>
  <si>
    <r>
      <rPr>
        <sz val="12"/>
        <color theme="1"/>
        <rFont val="Tahoma"/>
        <family val="2"/>
      </rPr>
      <t xml:space="preserve"> </t>
    </r>
    <r>
      <rPr>
        <sz val="12"/>
        <color theme="1"/>
        <rFont val="宋体"/>
        <family val="3"/>
        <charset val="134"/>
      </rPr>
      <t>南江</t>
    </r>
    <r>
      <rPr>
        <sz val="12"/>
        <color theme="1"/>
        <rFont val="宋体"/>
        <family val="3"/>
        <charset val="134"/>
        <scheme val="minor"/>
      </rPr>
      <t>卫生院</t>
    </r>
  </si>
  <si>
    <t xml:space="preserve">梅仙卫生院 </t>
  </si>
  <si>
    <r>
      <rPr>
        <sz val="12"/>
        <color theme="1"/>
        <rFont val="Tahoma"/>
        <family val="2"/>
      </rPr>
      <t xml:space="preserve"> </t>
    </r>
    <r>
      <rPr>
        <sz val="12"/>
        <color theme="1"/>
        <rFont val="宋体"/>
        <family val="3"/>
        <charset val="134"/>
      </rPr>
      <t>余坪</t>
    </r>
    <r>
      <rPr>
        <sz val="12"/>
        <color theme="1"/>
        <rFont val="宋体"/>
        <family val="3"/>
        <charset val="134"/>
        <scheme val="minor"/>
      </rPr>
      <t>卫生院</t>
    </r>
  </si>
  <si>
    <t>2019年卫生健康人才培养项目经费分配表</t>
  </si>
  <si>
    <t>湘财预【2019】93号</t>
  </si>
  <si>
    <t>助理全科医生培训</t>
  </si>
  <si>
    <t>县乡村人才能力提升培训</t>
  </si>
  <si>
    <t>2019年中央及省补助公立医院综合改革项目资金分配表（第二批）</t>
  </si>
  <si>
    <t>绩效考核</t>
  </si>
  <si>
    <t>辐射范围</t>
  </si>
  <si>
    <t>业务量</t>
  </si>
  <si>
    <t>单列奖</t>
  </si>
  <si>
    <t>合    计</t>
  </si>
  <si>
    <t>备注：按公立医院服务量、人口数和考核情况各占三分之一权重进行分配。</t>
  </si>
  <si>
    <t>2019年中央补助重大传染病防控项目经费分配表</t>
  </si>
  <si>
    <t>湘财社【2019】65号</t>
  </si>
  <si>
    <t>精神卫生和慢病防治（严重精神障碍管理治疗）</t>
  </si>
  <si>
    <t>精神卫生和慢病防治（慢病非传染性疾病防治）</t>
  </si>
</sst>
</file>

<file path=xl/styles.xml><?xml version="1.0" encoding="utf-8"?>
<styleSheet xmlns="http://schemas.openxmlformats.org/spreadsheetml/2006/main">
  <numFmts count="2">
    <numFmt numFmtId="176" formatCode="&quot;￥&quot;#,##0;&quot;￥&quot;\-#,##0"/>
    <numFmt numFmtId="177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363636"/>
      <name val="宋体"/>
      <charset val="134"/>
    </font>
    <font>
      <sz val="12"/>
      <color rgb="FF363636"/>
      <name val="宋体"/>
      <charset val="134"/>
      <scheme val="major"/>
    </font>
    <font>
      <sz val="12"/>
      <color theme="1"/>
      <name val="Tahoma"/>
      <family val="2"/>
    </font>
    <font>
      <sz val="12"/>
      <name val="宋体"/>
      <charset val="134"/>
    </font>
    <font>
      <sz val="10"/>
      <name val="宋体"/>
      <charset val="134"/>
    </font>
    <font>
      <sz val="11"/>
      <name val="仿宋_GB2312"/>
      <charset val="134"/>
    </font>
    <font>
      <sz val="14"/>
      <name val="宋体"/>
      <family val="3"/>
      <charset val="134"/>
    </font>
    <font>
      <sz val="18"/>
      <name val="方正大标宋简体"/>
      <charset val="134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9" fillId="0" borderId="0">
      <alignment vertical="center"/>
    </xf>
    <xf numFmtId="0" fontId="7" fillId="0" borderId="0"/>
  </cellStyleXfs>
  <cellXfs count="90">
    <xf numFmtId="0" fontId="0" fillId="0" borderId="0" xfId="0">
      <alignment vertical="center"/>
    </xf>
    <xf numFmtId="0" fontId="0" fillId="0" borderId="0" xfId="0" applyNumberFormat="1" applyAlignment="1">
      <alignment horizontal="left" vertical="center"/>
    </xf>
    <xf numFmtId="0" fontId="0" fillId="0" borderId="0" xfId="0" applyNumberFormat="1">
      <alignment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/>
    <xf numFmtId="0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7" fontId="7" fillId="0" borderId="5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18" fillId="0" borderId="0" xfId="0" applyFo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  <xf numFmtId="176" fontId="16" fillId="0" borderId="0" xfId="0" applyNumberFormat="1" applyFont="1" applyFill="1" applyAlignment="1">
      <alignment horizontal="left" vertical="center" wrapText="1"/>
    </xf>
    <xf numFmtId="176" fontId="16" fillId="0" borderId="0" xfId="0" applyNumberFormat="1" applyFont="1" applyFill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</cellXfs>
  <cellStyles count="4">
    <cellStyle name="常规" xfId="0" builtinId="0"/>
    <cellStyle name="常规 2" xfId="3"/>
    <cellStyle name="常规 26" xfId="1"/>
    <cellStyle name="常规 2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8"/>
  <sheetViews>
    <sheetView tabSelected="1" workbookViewId="0">
      <selection activeCell="C48" sqref="B48:C48"/>
    </sheetView>
  </sheetViews>
  <sheetFormatPr defaultColWidth="9" defaultRowHeight="13.5"/>
  <cols>
    <col min="1" max="1" width="14.375" customWidth="1"/>
    <col min="2" max="2" width="12.625" customWidth="1"/>
    <col min="3" max="3" width="9.625" customWidth="1"/>
    <col min="4" max="4" width="10.125" customWidth="1"/>
    <col min="5" max="5" width="11" customWidth="1"/>
    <col min="6" max="6" width="9" style="54"/>
    <col min="7" max="7" width="8.375" style="54" customWidth="1"/>
    <col min="8" max="8" width="9.75" style="54" customWidth="1"/>
    <col min="9" max="9" width="8.375" style="54" customWidth="1"/>
    <col min="10" max="10" width="8.75" style="54" customWidth="1"/>
    <col min="11" max="11" width="11.625" style="54" customWidth="1"/>
    <col min="12" max="12" width="11.75" style="54" customWidth="1"/>
    <col min="13" max="13" width="10.875" customWidth="1"/>
  </cols>
  <sheetData>
    <row r="1" spans="1:13" ht="30" customHeight="1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24" customHeight="1">
      <c r="A2" s="57" t="s">
        <v>1</v>
      </c>
      <c r="B2" s="57"/>
      <c r="C2" s="57"/>
      <c r="D2" s="48"/>
      <c r="E2" s="48"/>
      <c r="F2" s="48"/>
      <c r="G2" s="48"/>
      <c r="H2" s="48"/>
      <c r="I2" s="48"/>
      <c r="J2" s="48"/>
      <c r="K2" s="48"/>
      <c r="L2" s="58" t="s">
        <v>2</v>
      </c>
      <c r="M2" s="58"/>
    </row>
    <row r="3" spans="1:13" ht="18" customHeight="1">
      <c r="A3" s="62" t="s">
        <v>3</v>
      </c>
      <c r="B3" s="59" t="s">
        <v>4</v>
      </c>
      <c r="C3" s="60"/>
      <c r="D3" s="60"/>
      <c r="E3" s="60"/>
      <c r="F3" s="60"/>
      <c r="G3" s="60"/>
      <c r="H3" s="60"/>
      <c r="I3" s="60"/>
      <c r="J3" s="60"/>
      <c r="K3" s="60"/>
      <c r="L3" s="61"/>
      <c r="M3" s="63" t="s">
        <v>5</v>
      </c>
    </row>
    <row r="4" spans="1:13" ht="36.950000000000003" customHeight="1">
      <c r="A4" s="62"/>
      <c r="B4" s="49" t="s">
        <v>6</v>
      </c>
      <c r="C4" s="49" t="s">
        <v>7</v>
      </c>
      <c r="D4" s="49" t="s">
        <v>8</v>
      </c>
      <c r="E4" s="49" t="s">
        <v>9</v>
      </c>
      <c r="F4" s="50" t="s">
        <v>10</v>
      </c>
      <c r="G4" s="50" t="s">
        <v>11</v>
      </c>
      <c r="H4" s="50" t="s">
        <v>12</v>
      </c>
      <c r="I4" s="50" t="s">
        <v>13</v>
      </c>
      <c r="J4" s="50" t="s">
        <v>14</v>
      </c>
      <c r="K4" s="50" t="s">
        <v>15</v>
      </c>
      <c r="L4" s="50" t="s">
        <v>16</v>
      </c>
      <c r="M4" s="64"/>
    </row>
    <row r="5" spans="1:13" ht="14.25">
      <c r="A5" s="17" t="s">
        <v>17</v>
      </c>
      <c r="B5" s="17"/>
      <c r="C5" s="17"/>
      <c r="D5" s="17"/>
      <c r="E5" s="17"/>
      <c r="F5" s="51"/>
      <c r="G5" s="51"/>
      <c r="H5" s="51"/>
      <c r="I5" s="51"/>
      <c r="J5" s="51">
        <v>400000</v>
      </c>
      <c r="K5" s="52">
        <v>1697550</v>
      </c>
      <c r="L5" s="52"/>
      <c r="M5" s="17">
        <f>L5+K5+J5+I5+H5+G5+F5+E5+D5+C5+B5</f>
        <v>2097550</v>
      </c>
    </row>
    <row r="6" spans="1:13" ht="14.25">
      <c r="A6" s="17" t="s">
        <v>18</v>
      </c>
      <c r="B6" s="17"/>
      <c r="C6" s="17"/>
      <c r="D6" s="17"/>
      <c r="E6" s="17">
        <v>550000</v>
      </c>
      <c r="F6" s="51"/>
      <c r="G6" s="51"/>
      <c r="H6" s="51"/>
      <c r="I6" s="51"/>
      <c r="J6" s="51"/>
      <c r="K6" s="52">
        <v>677800</v>
      </c>
      <c r="L6" s="52"/>
      <c r="M6" s="17">
        <f t="shared" ref="M6:M47" si="0">L6+K6+J6+I6+H6+G6+F6+E6+D6+C6+B6</f>
        <v>1227800</v>
      </c>
    </row>
    <row r="7" spans="1:13" ht="14.25">
      <c r="A7" s="17" t="s">
        <v>19</v>
      </c>
      <c r="B7" s="17"/>
      <c r="C7" s="17"/>
      <c r="D7" s="17"/>
      <c r="E7" s="17">
        <v>1200000</v>
      </c>
      <c r="F7" s="51"/>
      <c r="G7" s="51"/>
      <c r="H7" s="51"/>
      <c r="I7" s="51"/>
      <c r="J7" s="51"/>
      <c r="K7" s="52">
        <v>687800</v>
      </c>
      <c r="L7" s="52">
        <v>50000</v>
      </c>
      <c r="M7" s="17">
        <f t="shared" si="0"/>
        <v>1937800</v>
      </c>
    </row>
    <row r="8" spans="1:13" ht="14.25">
      <c r="A8" s="17" t="s">
        <v>20</v>
      </c>
      <c r="B8" s="17"/>
      <c r="C8" s="17"/>
      <c r="D8" s="17"/>
      <c r="E8" s="17">
        <v>1400000</v>
      </c>
      <c r="F8" s="53">
        <v>1762900</v>
      </c>
      <c r="G8" s="51"/>
      <c r="H8" s="51"/>
      <c r="I8" s="51"/>
      <c r="J8" s="51"/>
      <c r="K8" s="52">
        <v>644800</v>
      </c>
      <c r="L8" s="52"/>
      <c r="M8" s="17">
        <f t="shared" si="0"/>
        <v>3807700</v>
      </c>
    </row>
    <row r="9" spans="1:13" ht="14.25">
      <c r="A9" s="17" t="s">
        <v>21</v>
      </c>
      <c r="B9" s="17"/>
      <c r="C9" s="17"/>
      <c r="D9" s="17"/>
      <c r="E9" s="17">
        <v>1100000</v>
      </c>
      <c r="F9" s="51"/>
      <c r="G9" s="51"/>
      <c r="H9" s="51">
        <v>1000000</v>
      </c>
      <c r="I9" s="51"/>
      <c r="J9" s="51"/>
      <c r="K9" s="52">
        <v>282950</v>
      </c>
      <c r="L9" s="52"/>
      <c r="M9" s="17">
        <f t="shared" si="0"/>
        <v>2382950</v>
      </c>
    </row>
    <row r="10" spans="1:13">
      <c r="A10" s="17" t="s">
        <v>22</v>
      </c>
      <c r="B10" s="17"/>
      <c r="C10" s="17"/>
      <c r="D10" s="17">
        <v>600000</v>
      </c>
      <c r="E10" s="17">
        <v>1080000</v>
      </c>
      <c r="F10" s="51"/>
      <c r="G10" s="51"/>
      <c r="H10" s="51"/>
      <c r="I10" s="51"/>
      <c r="J10" s="51"/>
      <c r="K10" s="51"/>
      <c r="L10" s="51">
        <v>10000</v>
      </c>
      <c r="M10" s="17">
        <f t="shared" si="0"/>
        <v>1690000</v>
      </c>
    </row>
    <row r="11" spans="1:13">
      <c r="A11" s="17" t="s">
        <v>23</v>
      </c>
      <c r="B11" s="17"/>
      <c r="C11" s="17"/>
      <c r="D11" s="17"/>
      <c r="E11" s="17">
        <v>800000</v>
      </c>
      <c r="F11" s="51"/>
      <c r="G11" s="51"/>
      <c r="H11" s="51"/>
      <c r="I11" s="51"/>
      <c r="J11" s="51"/>
      <c r="K11" s="51"/>
      <c r="L11" s="51"/>
      <c r="M11" s="17">
        <f t="shared" si="0"/>
        <v>800000</v>
      </c>
    </row>
    <row r="12" spans="1:13">
      <c r="A12" s="17" t="s">
        <v>24</v>
      </c>
      <c r="B12" s="17">
        <v>50000</v>
      </c>
      <c r="C12" s="17"/>
      <c r="D12" s="17"/>
      <c r="E12" s="17">
        <v>863400</v>
      </c>
      <c r="F12" s="51"/>
      <c r="G12" s="51">
        <v>230500</v>
      </c>
      <c r="H12" s="51"/>
      <c r="I12" s="51"/>
      <c r="J12" s="51">
        <v>201700</v>
      </c>
      <c r="K12" s="51"/>
      <c r="L12" s="51"/>
      <c r="M12" s="17">
        <f t="shared" si="0"/>
        <v>1345600</v>
      </c>
    </row>
    <row r="13" spans="1:13" ht="14.25">
      <c r="A13" s="44" t="s">
        <v>25</v>
      </c>
      <c r="B13" s="45">
        <v>1404900</v>
      </c>
      <c r="C13" s="36">
        <v>16180</v>
      </c>
      <c r="D13" s="25">
        <v>364200</v>
      </c>
      <c r="E13" s="17"/>
      <c r="F13" s="51"/>
      <c r="G13" s="51"/>
      <c r="H13" s="51"/>
      <c r="I13" s="51"/>
      <c r="J13" s="51"/>
      <c r="K13" s="51"/>
      <c r="L13" s="51"/>
      <c r="M13" s="17">
        <f t="shared" si="0"/>
        <v>1785280</v>
      </c>
    </row>
    <row r="14" spans="1:13" ht="14.25">
      <c r="A14" s="44" t="s">
        <v>26</v>
      </c>
      <c r="B14" s="45"/>
      <c r="C14" s="36"/>
      <c r="D14" s="25"/>
      <c r="E14" s="17"/>
      <c r="F14" s="51"/>
      <c r="G14" s="51">
        <v>30000</v>
      </c>
      <c r="H14" s="51"/>
      <c r="I14" s="51"/>
      <c r="J14" s="51"/>
      <c r="K14" s="51"/>
      <c r="L14" s="51"/>
      <c r="M14" s="17">
        <f t="shared" si="0"/>
        <v>30000</v>
      </c>
    </row>
    <row r="15" spans="1:13" ht="14.25">
      <c r="A15" s="44" t="s">
        <v>27</v>
      </c>
      <c r="B15" s="45">
        <v>990900</v>
      </c>
      <c r="C15" s="36">
        <v>130700</v>
      </c>
      <c r="D15" s="25">
        <v>332600</v>
      </c>
      <c r="E15" s="17"/>
      <c r="F15" s="51"/>
      <c r="G15" s="51"/>
      <c r="H15" s="51"/>
      <c r="I15" s="51">
        <v>1240000</v>
      </c>
      <c r="J15" s="51"/>
      <c r="K15" s="51"/>
      <c r="L15" s="51"/>
      <c r="M15" s="17">
        <f t="shared" si="0"/>
        <v>2694200</v>
      </c>
    </row>
    <row r="16" spans="1:13" ht="14.25">
      <c r="A16" s="44" t="s">
        <v>28</v>
      </c>
      <c r="B16" s="45"/>
      <c r="C16" s="36"/>
      <c r="D16" s="25"/>
      <c r="E16" s="17"/>
      <c r="F16" s="51"/>
      <c r="G16" s="51">
        <v>10000</v>
      </c>
      <c r="H16" s="51"/>
      <c r="I16" s="51"/>
      <c r="J16" s="51"/>
      <c r="K16" s="51"/>
      <c r="L16" s="51"/>
      <c r="M16" s="17">
        <f t="shared" si="0"/>
        <v>10000</v>
      </c>
    </row>
    <row r="17" spans="1:13" ht="14.25">
      <c r="A17" s="44" t="s">
        <v>29</v>
      </c>
      <c r="B17" s="45">
        <v>544100</v>
      </c>
      <c r="C17" s="36">
        <v>225550</v>
      </c>
      <c r="D17" s="25">
        <v>335100</v>
      </c>
      <c r="E17" s="17"/>
      <c r="F17" s="51"/>
      <c r="G17" s="51"/>
      <c r="H17" s="51"/>
      <c r="I17" s="51"/>
      <c r="J17" s="51"/>
      <c r="K17" s="51"/>
      <c r="L17" s="51"/>
      <c r="M17" s="17">
        <f t="shared" si="0"/>
        <v>1104750</v>
      </c>
    </row>
    <row r="18" spans="1:13" ht="14.25">
      <c r="A18" s="44" t="s">
        <v>30</v>
      </c>
      <c r="B18" s="45"/>
      <c r="C18" s="36"/>
      <c r="D18" s="25"/>
      <c r="E18" s="17"/>
      <c r="F18" s="51"/>
      <c r="G18" s="51">
        <v>60000</v>
      </c>
      <c r="H18" s="51"/>
      <c r="I18" s="51"/>
      <c r="J18" s="51"/>
      <c r="K18" s="51"/>
      <c r="L18" s="51"/>
      <c r="M18" s="17">
        <f t="shared" si="0"/>
        <v>60000</v>
      </c>
    </row>
    <row r="19" spans="1:13" ht="14.25">
      <c r="A19" s="44" t="s">
        <v>31</v>
      </c>
      <c r="B19" s="45">
        <v>479000</v>
      </c>
      <c r="C19" s="36">
        <v>125570</v>
      </c>
      <c r="D19" s="25">
        <v>220300</v>
      </c>
      <c r="E19" s="17"/>
      <c r="F19" s="51"/>
      <c r="G19" s="51"/>
      <c r="H19" s="51"/>
      <c r="I19" s="51"/>
      <c r="J19" s="51"/>
      <c r="K19" s="51"/>
      <c r="L19" s="51"/>
      <c r="M19" s="17">
        <f t="shared" si="0"/>
        <v>824870</v>
      </c>
    </row>
    <row r="20" spans="1:13" ht="14.25">
      <c r="A20" s="44" t="s">
        <v>32</v>
      </c>
      <c r="B20" s="45"/>
      <c r="C20" s="36"/>
      <c r="D20" s="25"/>
      <c r="E20" s="17"/>
      <c r="F20" s="51"/>
      <c r="G20" s="51">
        <v>10000</v>
      </c>
      <c r="H20" s="51"/>
      <c r="I20" s="51"/>
      <c r="J20" s="51"/>
      <c r="K20" s="51"/>
      <c r="L20" s="51"/>
      <c r="M20" s="17">
        <f t="shared" si="0"/>
        <v>10000</v>
      </c>
    </row>
    <row r="21" spans="1:13" ht="14.25">
      <c r="A21" s="44" t="s">
        <v>33</v>
      </c>
      <c r="B21" s="45">
        <v>177000</v>
      </c>
      <c r="C21" s="36">
        <v>51540</v>
      </c>
      <c r="D21" s="25">
        <v>104100</v>
      </c>
      <c r="E21" s="17"/>
      <c r="F21" s="51"/>
      <c r="G21" s="51"/>
      <c r="H21" s="51"/>
      <c r="I21" s="51"/>
      <c r="J21" s="51"/>
      <c r="K21" s="51"/>
      <c r="L21" s="51"/>
      <c r="M21" s="17">
        <f t="shared" si="0"/>
        <v>332640</v>
      </c>
    </row>
    <row r="22" spans="1:13" ht="14.25">
      <c r="A22" s="44" t="s">
        <v>34</v>
      </c>
      <c r="B22" s="45">
        <v>606500</v>
      </c>
      <c r="C22" s="36">
        <v>93350</v>
      </c>
      <c r="D22" s="25">
        <v>255900</v>
      </c>
      <c r="E22" s="17"/>
      <c r="F22" s="51"/>
      <c r="G22" s="51"/>
      <c r="H22" s="51"/>
      <c r="I22" s="51">
        <v>40000</v>
      </c>
      <c r="J22" s="51"/>
      <c r="K22" s="51"/>
      <c r="L22" s="51"/>
      <c r="M22" s="17">
        <f t="shared" si="0"/>
        <v>995750</v>
      </c>
    </row>
    <row r="23" spans="1:13" ht="14.25">
      <c r="A23" s="44" t="s">
        <v>35</v>
      </c>
      <c r="B23" s="45"/>
      <c r="C23" s="36"/>
      <c r="D23" s="25"/>
      <c r="E23" s="17"/>
      <c r="F23" s="51"/>
      <c r="G23" s="51">
        <v>40000</v>
      </c>
      <c r="H23" s="51"/>
      <c r="I23" s="51"/>
      <c r="J23" s="51"/>
      <c r="K23" s="51"/>
      <c r="L23" s="51"/>
      <c r="M23" s="17">
        <f t="shared" si="0"/>
        <v>40000</v>
      </c>
    </row>
    <row r="24" spans="1:13" ht="14.25">
      <c r="A24" s="44" t="s">
        <v>36</v>
      </c>
      <c r="B24" s="45">
        <v>1009600</v>
      </c>
      <c r="C24" s="36">
        <v>85700</v>
      </c>
      <c r="D24" s="25">
        <v>363400</v>
      </c>
      <c r="E24" s="17"/>
      <c r="F24" s="51"/>
      <c r="G24" s="51"/>
      <c r="H24" s="51"/>
      <c r="I24" s="51">
        <v>200000</v>
      </c>
      <c r="J24" s="51"/>
      <c r="K24" s="51"/>
      <c r="L24" s="51"/>
      <c r="M24" s="17">
        <f t="shared" si="0"/>
        <v>1658700</v>
      </c>
    </row>
    <row r="25" spans="1:13" ht="14.25">
      <c r="A25" s="44" t="s">
        <v>37</v>
      </c>
      <c r="B25" s="45"/>
      <c r="C25" s="36"/>
      <c r="D25" s="25"/>
      <c r="E25" s="17"/>
      <c r="F25" s="51"/>
      <c r="G25" s="51">
        <v>10000</v>
      </c>
      <c r="H25" s="51"/>
      <c r="I25" s="51"/>
      <c r="J25" s="51"/>
      <c r="K25" s="51"/>
      <c r="L25" s="51"/>
      <c r="M25" s="17">
        <f t="shared" si="0"/>
        <v>10000</v>
      </c>
    </row>
    <row r="26" spans="1:13" ht="14.25">
      <c r="A26" s="44" t="s">
        <v>38</v>
      </c>
      <c r="B26" s="45">
        <v>319800</v>
      </c>
      <c r="C26" s="36">
        <v>37010</v>
      </c>
      <c r="D26" s="25">
        <v>179200</v>
      </c>
      <c r="E26" s="17"/>
      <c r="F26" s="51"/>
      <c r="G26" s="51"/>
      <c r="H26" s="51"/>
      <c r="I26" s="51">
        <v>40000</v>
      </c>
      <c r="J26" s="51"/>
      <c r="K26" s="51"/>
      <c r="L26" s="51"/>
      <c r="M26" s="17">
        <f t="shared" si="0"/>
        <v>576010</v>
      </c>
    </row>
    <row r="27" spans="1:13" ht="14.25">
      <c r="A27" s="44" t="s">
        <v>39</v>
      </c>
      <c r="B27" s="45"/>
      <c r="C27" s="36"/>
      <c r="D27" s="25"/>
      <c r="E27" s="17"/>
      <c r="F27" s="51"/>
      <c r="G27" s="51">
        <v>20000</v>
      </c>
      <c r="H27" s="51"/>
      <c r="I27" s="51"/>
      <c r="J27" s="51"/>
      <c r="K27" s="51"/>
      <c r="L27" s="51"/>
      <c r="M27" s="17">
        <f t="shared" si="0"/>
        <v>20000</v>
      </c>
    </row>
    <row r="28" spans="1:13" ht="14.25">
      <c r="A28" s="44" t="s">
        <v>40</v>
      </c>
      <c r="B28" s="45">
        <v>198000</v>
      </c>
      <c r="C28" s="36">
        <v>16660</v>
      </c>
      <c r="D28" s="25">
        <v>120300</v>
      </c>
      <c r="E28" s="17"/>
      <c r="F28" s="51"/>
      <c r="G28" s="51"/>
      <c r="H28" s="51"/>
      <c r="I28" s="51"/>
      <c r="J28" s="51"/>
      <c r="K28" s="51"/>
      <c r="L28" s="51"/>
      <c r="M28" s="17">
        <f t="shared" si="0"/>
        <v>334960</v>
      </c>
    </row>
    <row r="29" spans="1:13" ht="14.25">
      <c r="A29" s="44" t="s">
        <v>41</v>
      </c>
      <c r="B29" s="45">
        <v>302800</v>
      </c>
      <c r="C29" s="36">
        <v>96390</v>
      </c>
      <c r="D29" s="25">
        <v>149900</v>
      </c>
      <c r="E29" s="17"/>
      <c r="F29" s="51"/>
      <c r="G29" s="51"/>
      <c r="H29" s="51"/>
      <c r="I29" s="51">
        <v>40000</v>
      </c>
      <c r="J29" s="51"/>
      <c r="K29" s="51"/>
      <c r="L29" s="51"/>
      <c r="M29" s="17">
        <f t="shared" si="0"/>
        <v>589090</v>
      </c>
    </row>
    <row r="30" spans="1:13" ht="14.25">
      <c r="A30" s="44" t="s">
        <v>42</v>
      </c>
      <c r="B30" s="45">
        <v>202300</v>
      </c>
      <c r="C30" s="36">
        <v>50570</v>
      </c>
      <c r="D30" s="25">
        <v>87200</v>
      </c>
      <c r="E30" s="17"/>
      <c r="F30" s="51"/>
      <c r="G30" s="51"/>
      <c r="H30" s="51"/>
      <c r="I30" s="51"/>
      <c r="J30" s="51"/>
      <c r="K30" s="51"/>
      <c r="L30" s="51"/>
      <c r="M30" s="17">
        <f t="shared" si="0"/>
        <v>340070</v>
      </c>
    </row>
    <row r="31" spans="1:13" ht="14.25">
      <c r="A31" s="44" t="s">
        <v>43</v>
      </c>
      <c r="B31" s="45"/>
      <c r="C31" s="36"/>
      <c r="D31" s="25"/>
      <c r="E31" s="17"/>
      <c r="F31" s="51"/>
      <c r="G31" s="51">
        <v>20000</v>
      </c>
      <c r="H31" s="51"/>
      <c r="I31" s="51"/>
      <c r="J31" s="51"/>
      <c r="K31" s="51"/>
      <c r="L31" s="51"/>
      <c r="M31" s="17">
        <f t="shared" si="0"/>
        <v>20000</v>
      </c>
    </row>
    <row r="32" spans="1:13" ht="14.25">
      <c r="A32" s="44" t="s">
        <v>44</v>
      </c>
      <c r="B32" s="45">
        <v>667300</v>
      </c>
      <c r="C32" s="36">
        <v>182570</v>
      </c>
      <c r="D32" s="25">
        <v>325800</v>
      </c>
      <c r="E32" s="17"/>
      <c r="F32" s="51"/>
      <c r="G32" s="51"/>
      <c r="H32" s="51"/>
      <c r="I32" s="51"/>
      <c r="J32" s="51"/>
      <c r="K32" s="51"/>
      <c r="L32" s="51"/>
      <c r="M32" s="17">
        <f t="shared" si="0"/>
        <v>1175670</v>
      </c>
    </row>
    <row r="33" spans="1:13" ht="14.25">
      <c r="A33" s="44" t="s">
        <v>45</v>
      </c>
      <c r="B33" s="45">
        <v>124400</v>
      </c>
      <c r="C33" s="36">
        <v>31780</v>
      </c>
      <c r="D33" s="25">
        <v>98100</v>
      </c>
      <c r="E33" s="17"/>
      <c r="F33" s="51"/>
      <c r="G33" s="51"/>
      <c r="H33" s="51"/>
      <c r="I33" s="51"/>
      <c r="J33" s="51"/>
      <c r="K33" s="51"/>
      <c r="L33" s="51"/>
      <c r="M33" s="17">
        <f t="shared" si="0"/>
        <v>254280</v>
      </c>
    </row>
    <row r="34" spans="1:13" ht="14.25">
      <c r="A34" s="44" t="s">
        <v>46</v>
      </c>
      <c r="B34" s="45">
        <v>210900</v>
      </c>
      <c r="C34" s="36">
        <v>43140</v>
      </c>
      <c r="D34" s="25">
        <v>113600</v>
      </c>
      <c r="E34" s="17"/>
      <c r="F34" s="51"/>
      <c r="G34" s="51"/>
      <c r="H34" s="51"/>
      <c r="I34" s="51"/>
      <c r="J34" s="51"/>
      <c r="K34" s="51"/>
      <c r="L34" s="51"/>
      <c r="M34" s="17">
        <f t="shared" si="0"/>
        <v>367640</v>
      </c>
    </row>
    <row r="35" spans="1:13" ht="14.25">
      <c r="A35" s="44" t="s">
        <v>47</v>
      </c>
      <c r="B35" s="45"/>
      <c r="C35" s="36"/>
      <c r="D35" s="25"/>
      <c r="E35" s="17"/>
      <c r="F35" s="51"/>
      <c r="G35" s="51">
        <v>120000</v>
      </c>
      <c r="H35" s="51"/>
      <c r="I35" s="51"/>
      <c r="J35" s="51"/>
      <c r="K35" s="51"/>
      <c r="L35" s="51"/>
      <c r="M35" s="17">
        <f t="shared" si="0"/>
        <v>120000</v>
      </c>
    </row>
    <row r="36" spans="1:13" ht="14.25">
      <c r="A36" s="44" t="s">
        <v>48</v>
      </c>
      <c r="B36" s="45">
        <v>579800</v>
      </c>
      <c r="C36" s="36">
        <v>85230</v>
      </c>
      <c r="D36" s="25">
        <v>305200</v>
      </c>
      <c r="E36" s="17"/>
      <c r="F36" s="51"/>
      <c r="G36" s="51"/>
      <c r="H36" s="51"/>
      <c r="I36" s="51">
        <v>40000</v>
      </c>
      <c r="J36" s="51"/>
      <c r="K36" s="51"/>
      <c r="L36" s="51"/>
      <c r="M36" s="17">
        <f t="shared" si="0"/>
        <v>1010230</v>
      </c>
    </row>
    <row r="37" spans="1:13" ht="14.25">
      <c r="A37" s="44" t="s">
        <v>49</v>
      </c>
      <c r="B37" s="45"/>
      <c r="C37" s="36"/>
      <c r="D37" s="25"/>
      <c r="E37" s="17"/>
      <c r="F37" s="51"/>
      <c r="G37" s="51">
        <v>10000</v>
      </c>
      <c r="H37" s="51"/>
      <c r="I37" s="51"/>
      <c r="J37" s="51"/>
      <c r="K37" s="51"/>
      <c r="L37" s="51"/>
      <c r="M37" s="17">
        <f t="shared" si="0"/>
        <v>10000</v>
      </c>
    </row>
    <row r="38" spans="1:13" ht="14.25">
      <c r="A38" s="44" t="s">
        <v>50</v>
      </c>
      <c r="B38" s="45">
        <v>211400</v>
      </c>
      <c r="C38" s="36">
        <v>51520</v>
      </c>
      <c r="D38" s="25">
        <v>122100</v>
      </c>
      <c r="E38" s="17"/>
      <c r="F38" s="51"/>
      <c r="G38" s="51"/>
      <c r="H38" s="51"/>
      <c r="I38" s="51"/>
      <c r="J38" s="51"/>
      <c r="K38" s="51"/>
      <c r="L38" s="51"/>
      <c r="M38" s="17">
        <f t="shared" si="0"/>
        <v>385020</v>
      </c>
    </row>
    <row r="39" spans="1:13" ht="14.25">
      <c r="A39" s="44" t="s">
        <v>51</v>
      </c>
      <c r="B39" s="45"/>
      <c r="C39" s="36"/>
      <c r="D39" s="25"/>
      <c r="E39" s="17"/>
      <c r="F39" s="51"/>
      <c r="G39" s="51">
        <v>20000</v>
      </c>
      <c r="H39" s="51"/>
      <c r="I39" s="51"/>
      <c r="J39" s="51"/>
      <c r="K39" s="51"/>
      <c r="L39" s="51"/>
      <c r="M39" s="17">
        <f t="shared" si="0"/>
        <v>20000</v>
      </c>
    </row>
    <row r="40" spans="1:13" ht="14.25">
      <c r="A40" s="44" t="s">
        <v>52</v>
      </c>
      <c r="B40" s="45">
        <v>318400</v>
      </c>
      <c r="C40" s="36">
        <v>83860</v>
      </c>
      <c r="D40" s="25">
        <v>177100</v>
      </c>
      <c r="E40" s="17"/>
      <c r="F40" s="51"/>
      <c r="G40" s="51"/>
      <c r="H40" s="51"/>
      <c r="I40" s="51">
        <v>40000</v>
      </c>
      <c r="J40" s="51"/>
      <c r="K40" s="51"/>
      <c r="L40" s="51"/>
      <c r="M40" s="17">
        <f t="shared" si="0"/>
        <v>619360</v>
      </c>
    </row>
    <row r="41" spans="1:13" ht="14.25">
      <c r="A41" s="44" t="s">
        <v>53</v>
      </c>
      <c r="B41" s="45">
        <v>172500</v>
      </c>
      <c r="C41" s="36">
        <v>2100</v>
      </c>
      <c r="D41" s="25">
        <v>109400</v>
      </c>
      <c r="E41" s="17"/>
      <c r="F41" s="51"/>
      <c r="G41" s="51"/>
      <c r="H41" s="51"/>
      <c r="I41" s="51">
        <v>40000</v>
      </c>
      <c r="J41" s="51"/>
      <c r="K41" s="51"/>
      <c r="L41" s="51"/>
      <c r="M41" s="17">
        <f t="shared" si="0"/>
        <v>324000</v>
      </c>
    </row>
    <row r="42" spans="1:13" ht="14.25">
      <c r="A42" s="44" t="s">
        <v>54</v>
      </c>
      <c r="B42" s="45">
        <v>273600</v>
      </c>
      <c r="C42" s="36">
        <v>33820</v>
      </c>
      <c r="D42" s="25">
        <v>133800</v>
      </c>
      <c r="E42" s="17"/>
      <c r="F42" s="51"/>
      <c r="G42" s="51"/>
      <c r="H42" s="51"/>
      <c r="I42" s="51">
        <v>40000</v>
      </c>
      <c r="J42" s="51"/>
      <c r="K42" s="51"/>
      <c r="L42" s="51"/>
      <c r="M42" s="17">
        <f t="shared" si="0"/>
        <v>481220</v>
      </c>
    </row>
    <row r="43" spans="1:13" ht="14.25">
      <c r="A43" s="44" t="s">
        <v>55</v>
      </c>
      <c r="B43" s="45">
        <v>389900</v>
      </c>
      <c r="C43" s="36">
        <v>5270</v>
      </c>
      <c r="D43" s="25">
        <v>138400</v>
      </c>
      <c r="E43" s="17"/>
      <c r="F43" s="51"/>
      <c r="G43" s="51"/>
      <c r="H43" s="51"/>
      <c r="I43" s="51"/>
      <c r="J43" s="51"/>
      <c r="K43" s="51"/>
      <c r="L43" s="51"/>
      <c r="M43" s="17">
        <f t="shared" si="0"/>
        <v>533570</v>
      </c>
    </row>
    <row r="44" spans="1:13" ht="14.25">
      <c r="A44" s="44" t="s">
        <v>56</v>
      </c>
      <c r="B44" s="45">
        <v>438000</v>
      </c>
      <c r="C44" s="36">
        <v>76290</v>
      </c>
      <c r="D44" s="25">
        <v>214800</v>
      </c>
      <c r="E44" s="17"/>
      <c r="F44" s="51"/>
      <c r="G44" s="51"/>
      <c r="H44" s="51"/>
      <c r="I44" s="51">
        <v>80000</v>
      </c>
      <c r="J44" s="51"/>
      <c r="K44" s="51"/>
      <c r="L44" s="51"/>
      <c r="M44" s="17">
        <f t="shared" si="0"/>
        <v>809090</v>
      </c>
    </row>
    <row r="45" spans="1:13" ht="14.25">
      <c r="A45" s="44" t="s">
        <v>57</v>
      </c>
      <c r="B45" s="45">
        <v>322100</v>
      </c>
      <c r="C45" s="36">
        <v>58210</v>
      </c>
      <c r="D45" s="25">
        <v>244500</v>
      </c>
      <c r="E45" s="17"/>
      <c r="F45" s="51"/>
      <c r="G45" s="51"/>
      <c r="H45" s="51"/>
      <c r="I45" s="51">
        <v>40000</v>
      </c>
      <c r="J45" s="51"/>
      <c r="K45" s="51"/>
      <c r="L45" s="51"/>
      <c r="M45" s="17">
        <f t="shared" si="0"/>
        <v>664810</v>
      </c>
    </row>
    <row r="46" spans="1:13" ht="14.25">
      <c r="A46" s="44" t="s">
        <v>58</v>
      </c>
      <c r="B46" s="45">
        <v>870200</v>
      </c>
      <c r="C46" s="36">
        <v>79630</v>
      </c>
      <c r="D46" s="25">
        <v>313600</v>
      </c>
      <c r="E46" s="17"/>
      <c r="F46" s="51"/>
      <c r="G46" s="51"/>
      <c r="H46" s="51"/>
      <c r="I46" s="51">
        <v>440000</v>
      </c>
      <c r="J46" s="51"/>
      <c r="K46" s="51"/>
      <c r="L46" s="51"/>
      <c r="M46" s="17">
        <f t="shared" si="0"/>
        <v>1703430</v>
      </c>
    </row>
    <row r="47" spans="1:13" ht="14.25">
      <c r="A47" s="44" t="s">
        <v>59</v>
      </c>
      <c r="B47" s="45">
        <v>155600</v>
      </c>
      <c r="C47" s="36">
        <v>4360</v>
      </c>
      <c r="D47" s="25">
        <v>110400</v>
      </c>
      <c r="E47" s="17"/>
      <c r="F47" s="51"/>
      <c r="G47" s="51"/>
      <c r="H47" s="51"/>
      <c r="I47" s="51"/>
      <c r="J47" s="51"/>
      <c r="K47" s="51"/>
      <c r="L47" s="51"/>
      <c r="M47" s="17">
        <f t="shared" si="0"/>
        <v>270360</v>
      </c>
    </row>
    <row r="48" spans="1:13" ht="14.25">
      <c r="A48" s="17" t="s">
        <v>60</v>
      </c>
      <c r="B48" s="55">
        <f>SUM(B12:B47)</f>
        <v>11019000</v>
      </c>
      <c r="C48" s="51">
        <f>SUM(C13:C47)</f>
        <v>1667000</v>
      </c>
      <c r="D48" s="17">
        <f>SUM(D10:D47)</f>
        <v>5519000</v>
      </c>
      <c r="E48" s="17">
        <f>SUM(E5:E47)</f>
        <v>6993400</v>
      </c>
      <c r="F48" s="51">
        <f>SUM(F5:F47)</f>
        <v>1762900</v>
      </c>
      <c r="G48" s="51">
        <f>SUM(G9:G47)</f>
        <v>580500</v>
      </c>
      <c r="H48" s="51">
        <f>SUM(H9:H47)</f>
        <v>1000000</v>
      </c>
      <c r="I48" s="51">
        <f>SUM(I5:I47)</f>
        <v>2280000</v>
      </c>
      <c r="J48" s="51">
        <f>SUM(J5:J47)</f>
        <v>601700</v>
      </c>
      <c r="K48" s="51">
        <f>SUM(K5:K47)</f>
        <v>3990900</v>
      </c>
      <c r="L48" s="51">
        <v>60000</v>
      </c>
      <c r="M48" s="17">
        <v>35474400</v>
      </c>
    </row>
  </sheetData>
  <mergeCells count="6">
    <mergeCell ref="A1:M1"/>
    <mergeCell ref="A2:C2"/>
    <mergeCell ref="L2:M2"/>
    <mergeCell ref="B3:L3"/>
    <mergeCell ref="A3:A4"/>
    <mergeCell ref="M3:M4"/>
  </mergeCells>
  <phoneticPr fontId="22" type="noConversion"/>
  <pageMargins left="0.27559055118110237" right="0.27559055118110237" top="0.47244094488188981" bottom="0.51181102362204722" header="0.19685039370078741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30"/>
  <sheetViews>
    <sheetView topLeftCell="A13" workbookViewId="0">
      <selection activeCell="C4" sqref="C4"/>
    </sheetView>
  </sheetViews>
  <sheetFormatPr defaultColWidth="9" defaultRowHeight="13.5"/>
  <cols>
    <col min="1" max="1" width="15.125" customWidth="1"/>
    <col min="2" max="2" width="21" customWidth="1"/>
    <col min="3" max="3" width="22.375" customWidth="1"/>
    <col min="4" max="4" width="14" customWidth="1"/>
    <col min="5" max="5" width="12.5" customWidth="1"/>
  </cols>
  <sheetData>
    <row r="1" spans="1:7" ht="27" customHeight="1">
      <c r="A1" s="78" t="s">
        <v>166</v>
      </c>
      <c r="B1" s="78"/>
      <c r="C1" s="78"/>
      <c r="D1" s="78"/>
      <c r="E1" s="78"/>
      <c r="F1" s="78"/>
      <c r="G1" s="78"/>
    </row>
    <row r="2" spans="1:7" ht="26.1" customHeight="1">
      <c r="A2" s="83" t="s">
        <v>126</v>
      </c>
      <c r="B2" s="83"/>
      <c r="C2" s="83"/>
      <c r="D2" s="83"/>
      <c r="E2" s="2"/>
      <c r="F2" s="2"/>
      <c r="G2" s="2"/>
    </row>
    <row r="3" spans="1:7" ht="21" customHeight="1">
      <c r="A3" s="3" t="s">
        <v>3</v>
      </c>
      <c r="B3" s="3" t="s">
        <v>139</v>
      </c>
      <c r="C3" s="3" t="s">
        <v>127</v>
      </c>
      <c r="D3" s="3" t="s">
        <v>128</v>
      </c>
      <c r="E3" s="3" t="s">
        <v>68</v>
      </c>
      <c r="F3" s="2"/>
      <c r="G3" s="2"/>
    </row>
    <row r="4" spans="1:7" ht="21" customHeight="1">
      <c r="A4" s="3" t="s">
        <v>17</v>
      </c>
      <c r="B4" s="3" t="s">
        <v>167</v>
      </c>
      <c r="C4" s="3" t="s">
        <v>168</v>
      </c>
      <c r="D4" s="3">
        <v>400000</v>
      </c>
      <c r="E4" s="3"/>
      <c r="F4" s="2"/>
      <c r="G4" s="2"/>
    </row>
    <row r="5" spans="1:7" ht="21" customHeight="1">
      <c r="A5" s="3" t="s">
        <v>24</v>
      </c>
      <c r="B5" s="3" t="s">
        <v>167</v>
      </c>
      <c r="C5" s="3" t="s">
        <v>169</v>
      </c>
      <c r="D5" s="3">
        <v>201700</v>
      </c>
      <c r="E5" s="3"/>
      <c r="F5" s="2"/>
      <c r="G5" s="2"/>
    </row>
    <row r="6" spans="1:7" ht="21" customHeight="1">
      <c r="A6" s="3" t="s">
        <v>90</v>
      </c>
      <c r="B6" s="3"/>
      <c r="C6" s="5"/>
      <c r="D6" s="5"/>
      <c r="E6" s="3"/>
      <c r="F6" s="6"/>
      <c r="G6" s="6"/>
    </row>
    <row r="7" spans="1:7" ht="21" customHeight="1">
      <c r="A7" s="3" t="s">
        <v>91</v>
      </c>
      <c r="B7" s="3"/>
      <c r="C7" s="5"/>
      <c r="D7" s="5"/>
      <c r="E7" s="3"/>
      <c r="F7" s="6"/>
      <c r="G7" s="6"/>
    </row>
    <row r="8" spans="1:7" ht="21" customHeight="1">
      <c r="A8" s="3" t="s">
        <v>92</v>
      </c>
      <c r="B8" s="3"/>
      <c r="C8" s="5"/>
      <c r="D8" s="5"/>
      <c r="E8" s="3"/>
      <c r="F8" s="6"/>
      <c r="G8" s="6"/>
    </row>
    <row r="9" spans="1:7" ht="21" customHeight="1">
      <c r="A9" s="3" t="s">
        <v>93</v>
      </c>
      <c r="B9" s="3"/>
      <c r="C9" s="5"/>
      <c r="D9" s="5"/>
      <c r="E9" s="3"/>
      <c r="F9" s="6"/>
      <c r="G9" s="6"/>
    </row>
    <row r="10" spans="1:7" ht="21" customHeight="1">
      <c r="A10" s="3" t="s">
        <v>94</v>
      </c>
      <c r="B10" s="3"/>
      <c r="C10" s="5"/>
      <c r="D10" s="5"/>
      <c r="E10" s="3"/>
      <c r="F10" s="6"/>
      <c r="G10" s="6"/>
    </row>
    <row r="11" spans="1:7" ht="21" customHeight="1">
      <c r="A11" s="3" t="s">
        <v>144</v>
      </c>
      <c r="B11" s="3"/>
      <c r="C11" s="5"/>
      <c r="D11" s="5"/>
      <c r="E11" s="3"/>
      <c r="F11" s="6"/>
      <c r="G11" s="6"/>
    </row>
    <row r="12" spans="1:7" ht="21" customHeight="1">
      <c r="A12" s="3" t="s">
        <v>96</v>
      </c>
      <c r="B12" s="3"/>
      <c r="C12" s="5"/>
      <c r="D12" s="5"/>
      <c r="E12" s="3"/>
      <c r="F12" s="6"/>
      <c r="G12" s="6"/>
    </row>
    <row r="13" spans="1:7" ht="21" customHeight="1">
      <c r="A13" s="3" t="s">
        <v>97</v>
      </c>
      <c r="B13" s="3"/>
      <c r="C13" s="5"/>
      <c r="D13" s="5"/>
      <c r="E13" s="3"/>
      <c r="F13" s="6"/>
      <c r="G13" s="6"/>
    </row>
    <row r="14" spans="1:7" ht="21" customHeight="1">
      <c r="A14" s="3" t="s">
        <v>98</v>
      </c>
      <c r="B14" s="3"/>
      <c r="C14" s="5"/>
      <c r="D14" s="5"/>
      <c r="E14" s="3"/>
      <c r="F14" s="6"/>
      <c r="G14" s="6"/>
    </row>
    <row r="15" spans="1:7" ht="21" customHeight="1">
      <c r="A15" s="3" t="s">
        <v>99</v>
      </c>
      <c r="B15" s="3"/>
      <c r="C15" s="5"/>
      <c r="D15" s="5"/>
      <c r="E15" s="3"/>
      <c r="F15" s="6"/>
      <c r="G15" s="6"/>
    </row>
    <row r="16" spans="1:7" ht="21" customHeight="1">
      <c r="A16" s="3" t="s">
        <v>100</v>
      </c>
      <c r="B16" s="3"/>
      <c r="C16" s="5"/>
      <c r="D16" s="5"/>
      <c r="E16" s="3"/>
      <c r="F16" s="6"/>
      <c r="G16" s="6"/>
    </row>
    <row r="17" spans="1:7" ht="21" customHeight="1">
      <c r="A17" s="3" t="s">
        <v>145</v>
      </c>
      <c r="B17" s="3"/>
      <c r="C17" s="5"/>
      <c r="D17" s="5"/>
      <c r="E17" s="3"/>
      <c r="F17" s="6"/>
      <c r="G17" s="6"/>
    </row>
    <row r="18" spans="1:7" ht="21" customHeight="1">
      <c r="A18" s="3" t="s">
        <v>102</v>
      </c>
      <c r="B18" s="3"/>
      <c r="C18" s="5"/>
      <c r="D18" s="5"/>
      <c r="E18" s="3"/>
      <c r="F18" s="6"/>
      <c r="G18" s="6"/>
    </row>
    <row r="19" spans="1:7" ht="21" customHeight="1">
      <c r="A19" s="3" t="s">
        <v>103</v>
      </c>
      <c r="B19" s="3"/>
      <c r="C19" s="5"/>
      <c r="D19" s="5"/>
      <c r="E19" s="3"/>
      <c r="F19" s="6"/>
      <c r="G19" s="6"/>
    </row>
    <row r="20" spans="1:7" ht="21" customHeight="1">
      <c r="A20" s="3" t="s">
        <v>104</v>
      </c>
      <c r="B20" s="3"/>
      <c r="C20" s="5"/>
      <c r="D20" s="5"/>
      <c r="E20" s="3"/>
      <c r="F20" s="6"/>
      <c r="G20" s="6"/>
    </row>
    <row r="21" spans="1:7" ht="21" customHeight="1">
      <c r="A21" s="3" t="s">
        <v>105</v>
      </c>
      <c r="B21" s="3"/>
      <c r="C21" s="5"/>
      <c r="D21" s="5"/>
      <c r="E21" s="3"/>
      <c r="F21" s="6"/>
      <c r="G21" s="6"/>
    </row>
    <row r="22" spans="1:7" ht="21" customHeight="1">
      <c r="A22" s="3" t="s">
        <v>146</v>
      </c>
      <c r="B22" s="3"/>
      <c r="C22" s="5"/>
      <c r="D22" s="5"/>
      <c r="E22" s="3"/>
      <c r="F22" s="6"/>
      <c r="G22" s="6"/>
    </row>
    <row r="23" spans="1:7" ht="21" customHeight="1">
      <c r="A23" s="3" t="s">
        <v>107</v>
      </c>
      <c r="B23" s="3"/>
      <c r="C23" s="5"/>
      <c r="D23" s="5"/>
      <c r="E23" s="3"/>
      <c r="F23" s="6"/>
      <c r="G23" s="6"/>
    </row>
    <row r="24" spans="1:7" ht="21" customHeight="1">
      <c r="A24" s="3" t="s">
        <v>108</v>
      </c>
      <c r="B24" s="3"/>
      <c r="C24" s="5"/>
      <c r="D24" s="5"/>
      <c r="E24" s="3"/>
      <c r="F24" s="6"/>
      <c r="G24" s="6"/>
    </row>
    <row r="25" spans="1:7" ht="21" customHeight="1">
      <c r="A25" s="3" t="s">
        <v>109</v>
      </c>
      <c r="B25" s="3"/>
      <c r="C25" s="5"/>
      <c r="D25" s="5"/>
      <c r="E25" s="3"/>
      <c r="F25" s="6"/>
      <c r="G25" s="6"/>
    </row>
    <row r="26" spans="1:7" ht="21" customHeight="1">
      <c r="A26" s="3" t="s">
        <v>110</v>
      </c>
      <c r="B26" s="3"/>
      <c r="C26" s="5"/>
      <c r="D26" s="5"/>
      <c r="E26" s="3"/>
      <c r="F26" s="6"/>
      <c r="G26" s="6"/>
    </row>
    <row r="27" spans="1:7" ht="21" customHeight="1">
      <c r="A27" s="3" t="s">
        <v>111</v>
      </c>
      <c r="B27" s="3"/>
      <c r="C27" s="5"/>
      <c r="D27" s="5"/>
      <c r="E27" s="3"/>
      <c r="F27" s="6"/>
      <c r="G27" s="6"/>
    </row>
    <row r="28" spans="1:7" ht="21" customHeight="1">
      <c r="A28" s="3" t="s">
        <v>112</v>
      </c>
      <c r="B28" s="3"/>
      <c r="C28" s="5"/>
      <c r="D28" s="5"/>
      <c r="E28" s="3"/>
      <c r="F28" s="6"/>
      <c r="G28" s="6"/>
    </row>
    <row r="29" spans="1:7" ht="21" customHeight="1">
      <c r="A29" s="3" t="s">
        <v>113</v>
      </c>
      <c r="B29" s="3"/>
      <c r="C29" s="5"/>
      <c r="D29" s="5"/>
      <c r="E29" s="3"/>
      <c r="F29" s="6"/>
      <c r="G29" s="6"/>
    </row>
    <row r="30" spans="1:7" ht="21" customHeight="1">
      <c r="A30" s="3" t="s">
        <v>60</v>
      </c>
      <c r="B30" s="3"/>
      <c r="C30" s="5"/>
      <c r="D30" s="5">
        <v>601700</v>
      </c>
      <c r="E30" s="3"/>
      <c r="F30" s="2"/>
      <c r="G30" s="6"/>
    </row>
  </sheetData>
  <mergeCells count="2">
    <mergeCell ref="A1:G1"/>
    <mergeCell ref="A2:D2"/>
  </mergeCells>
  <phoneticPr fontId="22" type="noConversion"/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selection activeCell="F6" sqref="F6"/>
    </sheetView>
  </sheetViews>
  <sheetFormatPr defaultColWidth="9" defaultRowHeight="13.5"/>
  <cols>
    <col min="1" max="1" width="17.125" customWidth="1"/>
    <col min="2" max="2" width="14.125" customWidth="1"/>
    <col min="3" max="3" width="11" customWidth="1"/>
    <col min="4" max="4" width="12.625" customWidth="1"/>
    <col min="5" max="6" width="14.5" customWidth="1"/>
  </cols>
  <sheetData>
    <row r="1" spans="1:6" ht="33" customHeight="1">
      <c r="A1" s="88" t="s">
        <v>170</v>
      </c>
      <c r="B1" s="88"/>
      <c r="C1" s="88"/>
      <c r="D1" s="88"/>
      <c r="E1" s="88"/>
      <c r="F1" s="88"/>
    </row>
    <row r="2" spans="1:6" ht="38.1" customHeight="1">
      <c r="A2" s="7" t="s">
        <v>126</v>
      </c>
      <c r="B2" s="7"/>
      <c r="C2" s="7"/>
      <c r="D2" s="7"/>
      <c r="E2" s="7"/>
      <c r="F2" s="8"/>
    </row>
    <row r="3" spans="1:6" ht="36" customHeight="1">
      <c r="A3" s="9" t="s">
        <v>63</v>
      </c>
      <c r="B3" s="9" t="s">
        <v>171</v>
      </c>
      <c r="C3" s="9" t="s">
        <v>172</v>
      </c>
      <c r="D3" s="9" t="s">
        <v>173</v>
      </c>
      <c r="E3" s="9" t="s">
        <v>174</v>
      </c>
      <c r="F3" s="9" t="s">
        <v>60</v>
      </c>
    </row>
    <row r="4" spans="1:6" ht="45" customHeight="1">
      <c r="A4" s="10" t="s">
        <v>17</v>
      </c>
      <c r="B4" s="10">
        <v>363000</v>
      </c>
      <c r="C4" s="10">
        <v>290750</v>
      </c>
      <c r="D4" s="10">
        <v>828000</v>
      </c>
      <c r="E4" s="10">
        <v>215800</v>
      </c>
      <c r="F4" s="11">
        <f t="shared" ref="F4:F8" si="0">C4+B4+D4+E4</f>
        <v>1697550</v>
      </c>
    </row>
    <row r="5" spans="1:6" ht="54.95" customHeight="1">
      <c r="A5" s="10" t="s">
        <v>18</v>
      </c>
      <c r="B5" s="10">
        <v>200000</v>
      </c>
      <c r="C5" s="10">
        <v>290750</v>
      </c>
      <c r="D5" s="10">
        <v>116000</v>
      </c>
      <c r="E5" s="10">
        <v>71050</v>
      </c>
      <c r="F5" s="11">
        <f t="shared" si="0"/>
        <v>677800</v>
      </c>
    </row>
    <row r="6" spans="1:6" ht="48" customHeight="1">
      <c r="A6" s="10" t="s">
        <v>19</v>
      </c>
      <c r="B6" s="10">
        <v>200000</v>
      </c>
      <c r="C6" s="10">
        <v>290750</v>
      </c>
      <c r="D6" s="10">
        <v>126000</v>
      </c>
      <c r="E6" s="10">
        <v>71050</v>
      </c>
      <c r="F6" s="11">
        <f t="shared" si="0"/>
        <v>687800</v>
      </c>
    </row>
    <row r="7" spans="1:6" ht="48" customHeight="1">
      <c r="A7" s="10" t="s">
        <v>20</v>
      </c>
      <c r="B7" s="10">
        <v>200000</v>
      </c>
      <c r="C7" s="10">
        <v>290750</v>
      </c>
      <c r="D7" s="10">
        <v>83000</v>
      </c>
      <c r="E7" s="10">
        <v>71050</v>
      </c>
      <c r="F7" s="11">
        <f t="shared" si="0"/>
        <v>644800</v>
      </c>
    </row>
    <row r="8" spans="1:6" ht="48" customHeight="1">
      <c r="A8" s="12" t="s">
        <v>21</v>
      </c>
      <c r="B8" s="12">
        <v>200000</v>
      </c>
      <c r="C8" s="10"/>
      <c r="D8" s="10">
        <v>11900</v>
      </c>
      <c r="E8" s="10">
        <v>71050</v>
      </c>
      <c r="F8" s="11">
        <f t="shared" si="0"/>
        <v>282950</v>
      </c>
    </row>
    <row r="9" spans="1:6" ht="39" customHeight="1">
      <c r="A9" s="12" t="s">
        <v>175</v>
      </c>
      <c r="B9" s="12">
        <f t="shared" ref="B9:F9" si="1">SUM(B4:B8)</f>
        <v>1163000</v>
      </c>
      <c r="C9" s="12">
        <f t="shared" si="1"/>
        <v>1163000</v>
      </c>
      <c r="D9" s="12">
        <f t="shared" si="1"/>
        <v>1164900</v>
      </c>
      <c r="E9" s="12">
        <f t="shared" si="1"/>
        <v>500000</v>
      </c>
      <c r="F9" s="12">
        <f t="shared" si="1"/>
        <v>3990900</v>
      </c>
    </row>
    <row r="10" spans="1:6" ht="18" customHeight="1">
      <c r="A10" s="89" t="s">
        <v>176</v>
      </c>
      <c r="B10" s="89"/>
      <c r="C10" s="89"/>
      <c r="D10" s="89"/>
      <c r="E10" s="89"/>
      <c r="F10" s="89"/>
    </row>
  </sheetData>
  <mergeCells count="2">
    <mergeCell ref="A1:F1"/>
    <mergeCell ref="A10:F10"/>
  </mergeCells>
  <phoneticPr fontId="22" type="noConversion"/>
  <pageMargins left="0.75" right="0.59027777777777801" top="1" bottom="1" header="0.5" footer="0.5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30"/>
  <sheetViews>
    <sheetView workbookViewId="0">
      <selection activeCell="J4" sqref="J4"/>
    </sheetView>
  </sheetViews>
  <sheetFormatPr defaultColWidth="9" defaultRowHeight="13.5"/>
  <cols>
    <col min="1" max="1" width="14.5" customWidth="1"/>
    <col min="2" max="2" width="18.75" customWidth="1"/>
    <col min="3" max="3" width="18.375" customWidth="1"/>
    <col min="4" max="4" width="15.75" customWidth="1"/>
    <col min="5" max="5" width="18.25" customWidth="1"/>
  </cols>
  <sheetData>
    <row r="1" spans="1:7" ht="30.95" customHeight="1">
      <c r="A1" s="78" t="s">
        <v>177</v>
      </c>
      <c r="B1" s="78"/>
      <c r="C1" s="78"/>
      <c r="D1" s="78"/>
      <c r="E1" s="78"/>
      <c r="F1" s="78"/>
      <c r="G1" s="78"/>
    </row>
    <row r="2" spans="1:7" ht="26.1" customHeight="1">
      <c r="A2" s="83" t="s">
        <v>126</v>
      </c>
      <c r="B2" s="83"/>
      <c r="C2" s="83"/>
      <c r="D2" s="83"/>
      <c r="E2" s="2"/>
      <c r="F2" s="2"/>
      <c r="G2" s="2"/>
    </row>
    <row r="3" spans="1:7" ht="26.1" customHeight="1">
      <c r="A3" s="3" t="s">
        <v>3</v>
      </c>
      <c r="B3" s="3" t="s">
        <v>139</v>
      </c>
      <c r="C3" s="3" t="s">
        <v>127</v>
      </c>
      <c r="D3" s="3" t="s">
        <v>128</v>
      </c>
      <c r="E3" s="3" t="s">
        <v>68</v>
      </c>
      <c r="F3" s="2"/>
      <c r="G3" s="2"/>
    </row>
    <row r="4" spans="1:7" ht="48" customHeight="1">
      <c r="A4" s="3" t="s">
        <v>19</v>
      </c>
      <c r="B4" s="3" t="s">
        <v>178</v>
      </c>
      <c r="C4" s="4" t="s">
        <v>179</v>
      </c>
      <c r="D4" s="3">
        <v>50000</v>
      </c>
      <c r="E4" s="3"/>
      <c r="F4" s="2"/>
      <c r="G4" s="2"/>
    </row>
    <row r="5" spans="1:7" ht="42.95" customHeight="1">
      <c r="A5" s="3" t="s">
        <v>22</v>
      </c>
      <c r="B5" s="3" t="s">
        <v>178</v>
      </c>
      <c r="C5" s="4" t="s">
        <v>180</v>
      </c>
      <c r="D5" s="3">
        <v>10000</v>
      </c>
      <c r="E5" s="3"/>
      <c r="F5" s="2"/>
      <c r="G5" s="2"/>
    </row>
    <row r="6" spans="1:7" ht="20.100000000000001" customHeight="1">
      <c r="A6" s="3" t="s">
        <v>90</v>
      </c>
      <c r="B6" s="3"/>
      <c r="C6" s="5"/>
      <c r="D6" s="5"/>
      <c r="E6" s="3"/>
      <c r="F6" s="6"/>
      <c r="G6" s="6"/>
    </row>
    <row r="7" spans="1:7" ht="20.100000000000001" customHeight="1">
      <c r="A7" s="3" t="s">
        <v>91</v>
      </c>
      <c r="B7" s="3"/>
      <c r="C7" s="5"/>
      <c r="D7" s="5"/>
      <c r="E7" s="3"/>
      <c r="F7" s="6"/>
      <c r="G7" s="6"/>
    </row>
    <row r="8" spans="1:7" ht="20.100000000000001" customHeight="1">
      <c r="A8" s="3" t="s">
        <v>92</v>
      </c>
      <c r="B8" s="3"/>
      <c r="C8" s="5"/>
      <c r="D8" s="5"/>
      <c r="E8" s="3"/>
      <c r="F8" s="6"/>
      <c r="G8" s="6"/>
    </row>
    <row r="9" spans="1:7" ht="20.100000000000001" customHeight="1">
      <c r="A9" s="3" t="s">
        <v>93</v>
      </c>
      <c r="B9" s="3"/>
      <c r="C9" s="5"/>
      <c r="D9" s="5"/>
      <c r="E9" s="3"/>
      <c r="F9" s="6"/>
      <c r="G9" s="6"/>
    </row>
    <row r="10" spans="1:7" ht="20.100000000000001" customHeight="1">
      <c r="A10" s="3" t="s">
        <v>94</v>
      </c>
      <c r="B10" s="3"/>
      <c r="C10" s="5"/>
      <c r="D10" s="5"/>
      <c r="E10" s="3"/>
      <c r="F10" s="6"/>
      <c r="G10" s="6"/>
    </row>
    <row r="11" spans="1:7" ht="20.100000000000001" customHeight="1">
      <c r="A11" s="3" t="s">
        <v>144</v>
      </c>
      <c r="B11" s="3"/>
      <c r="C11" s="5"/>
      <c r="D11" s="5"/>
      <c r="E11" s="3"/>
      <c r="F11" s="6"/>
      <c r="G11" s="6"/>
    </row>
    <row r="12" spans="1:7" ht="20.100000000000001" customHeight="1">
      <c r="A12" s="3" t="s">
        <v>96</v>
      </c>
      <c r="B12" s="3"/>
      <c r="C12" s="5"/>
      <c r="D12" s="5"/>
      <c r="E12" s="3"/>
      <c r="F12" s="6"/>
      <c r="G12" s="6"/>
    </row>
    <row r="13" spans="1:7" ht="20.100000000000001" customHeight="1">
      <c r="A13" s="3" t="s">
        <v>97</v>
      </c>
      <c r="B13" s="3"/>
      <c r="C13" s="5"/>
      <c r="D13" s="5"/>
      <c r="E13" s="3"/>
      <c r="F13" s="6"/>
      <c r="G13" s="6"/>
    </row>
    <row r="14" spans="1:7" ht="20.100000000000001" customHeight="1">
      <c r="A14" s="3" t="s">
        <v>98</v>
      </c>
      <c r="B14" s="3"/>
      <c r="C14" s="5"/>
      <c r="D14" s="5"/>
      <c r="E14" s="3"/>
      <c r="F14" s="6"/>
      <c r="G14" s="6"/>
    </row>
    <row r="15" spans="1:7" ht="20.100000000000001" customHeight="1">
      <c r="A15" s="3" t="s">
        <v>99</v>
      </c>
      <c r="B15" s="3"/>
      <c r="C15" s="5"/>
      <c r="D15" s="5"/>
      <c r="E15" s="3"/>
      <c r="F15" s="6"/>
      <c r="G15" s="6"/>
    </row>
    <row r="16" spans="1:7" ht="20.100000000000001" customHeight="1">
      <c r="A16" s="3" t="s">
        <v>100</v>
      </c>
      <c r="B16" s="3"/>
      <c r="C16" s="5"/>
      <c r="D16" s="5"/>
      <c r="E16" s="3"/>
      <c r="F16" s="6"/>
      <c r="G16" s="6"/>
    </row>
    <row r="17" spans="1:7" ht="20.100000000000001" customHeight="1">
      <c r="A17" s="3" t="s">
        <v>145</v>
      </c>
      <c r="B17" s="3"/>
      <c r="C17" s="5"/>
      <c r="D17" s="5"/>
      <c r="E17" s="3"/>
      <c r="F17" s="6"/>
      <c r="G17" s="6"/>
    </row>
    <row r="18" spans="1:7" ht="20.100000000000001" customHeight="1">
      <c r="A18" s="3" t="s">
        <v>102</v>
      </c>
      <c r="B18" s="3"/>
      <c r="C18" s="5"/>
      <c r="D18" s="5"/>
      <c r="E18" s="3"/>
      <c r="F18" s="6"/>
      <c r="G18" s="6"/>
    </row>
    <row r="19" spans="1:7" ht="20.100000000000001" customHeight="1">
      <c r="A19" s="3" t="s">
        <v>103</v>
      </c>
      <c r="B19" s="3"/>
      <c r="C19" s="5"/>
      <c r="D19" s="5"/>
      <c r="E19" s="3"/>
      <c r="F19" s="6"/>
      <c r="G19" s="6"/>
    </row>
    <row r="20" spans="1:7" ht="20.100000000000001" customHeight="1">
      <c r="A20" s="3" t="s">
        <v>104</v>
      </c>
      <c r="B20" s="3"/>
      <c r="C20" s="5"/>
      <c r="D20" s="5"/>
      <c r="E20" s="3"/>
      <c r="F20" s="6"/>
      <c r="G20" s="6"/>
    </row>
    <row r="21" spans="1:7" ht="20.100000000000001" customHeight="1">
      <c r="A21" s="3" t="s">
        <v>105</v>
      </c>
      <c r="B21" s="3"/>
      <c r="C21" s="5"/>
      <c r="D21" s="5"/>
      <c r="E21" s="3"/>
      <c r="F21" s="6"/>
      <c r="G21" s="6"/>
    </row>
    <row r="22" spans="1:7" ht="20.100000000000001" customHeight="1">
      <c r="A22" s="3" t="s">
        <v>146</v>
      </c>
      <c r="B22" s="3"/>
      <c r="C22" s="5"/>
      <c r="D22" s="5"/>
      <c r="E22" s="3"/>
      <c r="F22" s="6"/>
      <c r="G22" s="6"/>
    </row>
    <row r="23" spans="1:7" ht="20.100000000000001" customHeight="1">
      <c r="A23" s="3" t="s">
        <v>107</v>
      </c>
      <c r="B23" s="3"/>
      <c r="C23" s="5"/>
      <c r="D23" s="5"/>
      <c r="E23" s="3"/>
      <c r="F23" s="6"/>
      <c r="G23" s="6"/>
    </row>
    <row r="24" spans="1:7" ht="20.100000000000001" customHeight="1">
      <c r="A24" s="3" t="s">
        <v>108</v>
      </c>
      <c r="B24" s="3"/>
      <c r="C24" s="5"/>
      <c r="D24" s="5"/>
      <c r="E24" s="3"/>
      <c r="F24" s="6"/>
      <c r="G24" s="6"/>
    </row>
    <row r="25" spans="1:7" ht="20.100000000000001" customHeight="1">
      <c r="A25" s="3" t="s">
        <v>109</v>
      </c>
      <c r="B25" s="3"/>
      <c r="C25" s="5"/>
      <c r="D25" s="5"/>
      <c r="E25" s="3"/>
      <c r="F25" s="6"/>
      <c r="G25" s="6"/>
    </row>
    <row r="26" spans="1:7" ht="20.100000000000001" customHeight="1">
      <c r="A26" s="3" t="s">
        <v>110</v>
      </c>
      <c r="B26" s="3"/>
      <c r="C26" s="5"/>
      <c r="D26" s="5"/>
      <c r="E26" s="3"/>
      <c r="F26" s="6"/>
      <c r="G26" s="6"/>
    </row>
    <row r="27" spans="1:7" ht="20.100000000000001" customHeight="1">
      <c r="A27" s="3" t="s">
        <v>111</v>
      </c>
      <c r="B27" s="3"/>
      <c r="C27" s="5"/>
      <c r="D27" s="5"/>
      <c r="E27" s="3"/>
      <c r="F27" s="6"/>
      <c r="G27" s="6"/>
    </row>
    <row r="28" spans="1:7" ht="20.100000000000001" customHeight="1">
      <c r="A28" s="3" t="s">
        <v>112</v>
      </c>
      <c r="B28" s="3"/>
      <c r="C28" s="5"/>
      <c r="D28" s="5"/>
      <c r="E28" s="3"/>
      <c r="F28" s="6"/>
      <c r="G28" s="6"/>
    </row>
    <row r="29" spans="1:7" ht="20.100000000000001" customHeight="1">
      <c r="A29" s="3" t="s">
        <v>113</v>
      </c>
      <c r="B29" s="3"/>
      <c r="C29" s="5"/>
      <c r="D29" s="5"/>
      <c r="E29" s="3"/>
      <c r="F29" s="6"/>
      <c r="G29" s="6"/>
    </row>
    <row r="30" spans="1:7" ht="20.100000000000001" customHeight="1">
      <c r="A30" s="3" t="s">
        <v>60</v>
      </c>
      <c r="B30" s="3"/>
      <c r="C30" s="5"/>
      <c r="D30" s="5">
        <v>60000</v>
      </c>
      <c r="E30" s="3"/>
      <c r="F30" s="2"/>
      <c r="G30" s="6"/>
    </row>
  </sheetData>
  <mergeCells count="2">
    <mergeCell ref="A1:G1"/>
    <mergeCell ref="A2:D2"/>
  </mergeCells>
  <phoneticPr fontId="22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C34" sqref="C34"/>
    </sheetView>
  </sheetViews>
  <sheetFormatPr defaultColWidth="9" defaultRowHeight="13.5"/>
  <cols>
    <col min="1" max="1" width="15.625" customWidth="1"/>
    <col min="2" max="2" width="11.875" customWidth="1"/>
    <col min="3" max="3" width="12.125" customWidth="1"/>
    <col min="4" max="4" width="8.875" customWidth="1"/>
    <col min="5" max="5" width="11.125" customWidth="1"/>
    <col min="6" max="6" width="12" customWidth="1"/>
    <col min="8" max="8" width="11.375" customWidth="1"/>
    <col min="11" max="11" width="12.625"/>
  </cols>
  <sheetData>
    <row r="1" spans="1:8" ht="22.5">
      <c r="A1" s="67" t="s">
        <v>61</v>
      </c>
      <c r="B1" s="67"/>
      <c r="C1" s="67"/>
      <c r="D1" s="67"/>
      <c r="E1" s="67"/>
      <c r="F1" s="67"/>
      <c r="G1" s="67"/>
      <c r="H1" s="67"/>
    </row>
    <row r="2" spans="1:8" ht="21" customHeight="1">
      <c r="A2" s="68" t="s">
        <v>62</v>
      </c>
      <c r="B2" s="68"/>
      <c r="C2" s="22"/>
      <c r="D2" s="22"/>
      <c r="E2" s="22"/>
      <c r="F2" s="69" t="s">
        <v>2</v>
      </c>
      <c r="G2" s="69"/>
      <c r="H2" s="69"/>
    </row>
    <row r="3" spans="1:8" ht="14.25">
      <c r="A3" s="65" t="s">
        <v>63</v>
      </c>
      <c r="B3" s="72" t="s">
        <v>64</v>
      </c>
      <c r="C3" s="72" t="s">
        <v>65</v>
      </c>
      <c r="D3" s="72" t="s">
        <v>66</v>
      </c>
      <c r="E3" s="72" t="s">
        <v>67</v>
      </c>
      <c r="F3" s="72" t="s">
        <v>60</v>
      </c>
      <c r="G3" s="70" t="s">
        <v>68</v>
      </c>
      <c r="H3" s="71"/>
    </row>
    <row r="4" spans="1:8" ht="28.5">
      <c r="A4" s="66"/>
      <c r="B4" s="73"/>
      <c r="C4" s="73"/>
      <c r="D4" s="74"/>
      <c r="E4" s="74"/>
      <c r="F4" s="74"/>
      <c r="G4" s="43" t="s">
        <v>69</v>
      </c>
      <c r="H4" s="41" t="s">
        <v>66</v>
      </c>
    </row>
    <row r="5" spans="1:8" ht="23.1" customHeight="1">
      <c r="A5" s="44" t="s">
        <v>25</v>
      </c>
      <c r="B5" s="45">
        <v>316720.91673436202</v>
      </c>
      <c r="C5" s="45">
        <v>316720.91673436202</v>
      </c>
      <c r="D5" s="42">
        <v>500000</v>
      </c>
      <c r="E5" s="45">
        <f>E30/G30*G5</f>
        <v>271475.07148659602</v>
      </c>
      <c r="F5" s="45">
        <v>1404900</v>
      </c>
      <c r="G5" s="44">
        <v>97512</v>
      </c>
      <c r="H5" s="65" t="s">
        <v>70</v>
      </c>
    </row>
    <row r="6" spans="1:8" ht="23.1" customHeight="1">
      <c r="A6" s="44" t="s">
        <v>27</v>
      </c>
      <c r="B6" s="45">
        <v>171804.01274370399</v>
      </c>
      <c r="C6" s="45">
        <v>171804.01274370399</v>
      </c>
      <c r="D6" s="42">
        <v>500000</v>
      </c>
      <c r="E6" s="45">
        <f>E30/G30*G6</f>
        <v>147260.582351747</v>
      </c>
      <c r="F6" s="45">
        <v>990900</v>
      </c>
      <c r="G6" s="44">
        <v>52895</v>
      </c>
      <c r="H6" s="66"/>
    </row>
    <row r="7" spans="1:8" ht="23.1" customHeight="1">
      <c r="A7" s="44" t="s">
        <v>29</v>
      </c>
      <c r="B7" s="45">
        <v>190437.90292445201</v>
      </c>
      <c r="C7" s="45">
        <v>190437.90292445201</v>
      </c>
      <c r="D7" s="42"/>
      <c r="E7" s="45">
        <f>E30/G30*G7</f>
        <v>163232.488220959</v>
      </c>
      <c r="F7" s="45">
        <v>544100</v>
      </c>
      <c r="G7" s="44">
        <v>58632</v>
      </c>
      <c r="H7" s="46"/>
    </row>
    <row r="8" spans="1:8" ht="23.1" customHeight="1">
      <c r="A8" s="44" t="s">
        <v>31</v>
      </c>
      <c r="B8" s="45">
        <v>167636.803208773</v>
      </c>
      <c r="C8" s="45">
        <v>167636.803208773</v>
      </c>
      <c r="D8" s="42"/>
      <c r="E8" s="45">
        <f>E30/G30*G8</f>
        <v>143688.68846466299</v>
      </c>
      <c r="F8" s="45">
        <v>479000</v>
      </c>
      <c r="G8" s="44">
        <v>51612</v>
      </c>
      <c r="H8" s="46"/>
    </row>
    <row r="9" spans="1:8" ht="23.1" customHeight="1">
      <c r="A9" s="44" t="s">
        <v>33</v>
      </c>
      <c r="B9" s="45">
        <v>61936.491521121003</v>
      </c>
      <c r="C9" s="45">
        <v>61936.491521121003</v>
      </c>
      <c r="D9" s="42"/>
      <c r="E9" s="45">
        <f>E30/G30*G9</f>
        <v>53088.421303818002</v>
      </c>
      <c r="F9" s="45">
        <v>177000</v>
      </c>
      <c r="G9" s="44">
        <v>19069</v>
      </c>
      <c r="H9" s="46"/>
    </row>
    <row r="10" spans="1:8" ht="23.1" customHeight="1">
      <c r="A10" s="44" t="s">
        <v>34</v>
      </c>
      <c r="B10" s="45">
        <v>159776.59504467901</v>
      </c>
      <c r="C10" s="45">
        <v>159776.59504467901</v>
      </c>
      <c r="D10" s="42">
        <v>150000</v>
      </c>
      <c r="E10" s="45">
        <f>E30/G30*G10</f>
        <v>136951.367181154</v>
      </c>
      <c r="F10" s="45">
        <v>606500</v>
      </c>
      <c r="G10" s="44">
        <v>49192</v>
      </c>
      <c r="H10" s="44" t="s">
        <v>71</v>
      </c>
    </row>
    <row r="11" spans="1:8" ht="23.1" customHeight="1">
      <c r="A11" s="44" t="s">
        <v>36</v>
      </c>
      <c r="B11" s="45">
        <v>248369.58590576801</v>
      </c>
      <c r="C11" s="45">
        <v>248369.58590576801</v>
      </c>
      <c r="D11" s="42">
        <v>300000</v>
      </c>
      <c r="E11" s="45">
        <f>E30/G30*G11</f>
        <v>212888.216490658</v>
      </c>
      <c r="F11" s="45">
        <v>1009600</v>
      </c>
      <c r="G11" s="44">
        <v>76468</v>
      </c>
      <c r="H11" s="46" t="s">
        <v>72</v>
      </c>
    </row>
    <row r="12" spans="1:8" ht="23.1" customHeight="1">
      <c r="A12" s="44" t="s">
        <v>38</v>
      </c>
      <c r="B12" s="45">
        <v>111930.013860682</v>
      </c>
      <c r="C12" s="45">
        <v>111930.013860682</v>
      </c>
      <c r="D12" s="42"/>
      <c r="E12" s="45">
        <f>E30/G30*G12</f>
        <v>95940.011880584905</v>
      </c>
      <c r="F12" s="45">
        <v>319800</v>
      </c>
      <c r="G12" s="44">
        <v>34461</v>
      </c>
      <c r="H12" s="46"/>
    </row>
    <row r="13" spans="1:8" ht="23.1" customHeight="1">
      <c r="A13" s="44" t="s">
        <v>40</v>
      </c>
      <c r="B13" s="45">
        <v>69293.256600324894</v>
      </c>
      <c r="C13" s="45">
        <v>69293.256600324894</v>
      </c>
      <c r="D13" s="42"/>
      <c r="E13" s="45">
        <f>E30/G30*G13</f>
        <v>59394.2199431357</v>
      </c>
      <c r="F13" s="45">
        <v>198000</v>
      </c>
      <c r="G13" s="44">
        <v>21334</v>
      </c>
      <c r="H13" s="46"/>
    </row>
    <row r="14" spans="1:8" ht="23.1" customHeight="1">
      <c r="A14" s="44" t="s">
        <v>41</v>
      </c>
      <c r="B14" s="45">
        <v>105979.64139926901</v>
      </c>
      <c r="C14" s="45">
        <v>105979.64139926901</v>
      </c>
      <c r="D14" s="42"/>
      <c r="E14" s="45">
        <f>E30/G30*G14</f>
        <v>90839.692627944794</v>
      </c>
      <c r="F14" s="45">
        <v>302800</v>
      </c>
      <c r="G14" s="44">
        <v>32629</v>
      </c>
      <c r="H14" s="46"/>
    </row>
    <row r="15" spans="1:8" ht="23.1" customHeight="1">
      <c r="A15" s="44" t="s">
        <v>42</v>
      </c>
      <c r="B15" s="45">
        <v>70810.081894800998</v>
      </c>
      <c r="C15" s="45">
        <v>70810.081894800998</v>
      </c>
      <c r="D15" s="42"/>
      <c r="E15" s="45">
        <f>E30/G30*G15</f>
        <v>60694.355909829399</v>
      </c>
      <c r="F15" s="45">
        <v>202300</v>
      </c>
      <c r="G15" s="44">
        <v>21801</v>
      </c>
      <c r="H15" s="46"/>
    </row>
    <row r="16" spans="1:8" ht="23.1" customHeight="1">
      <c r="A16" s="44" t="s">
        <v>44</v>
      </c>
      <c r="B16" s="45">
        <v>233558.61515028399</v>
      </c>
      <c r="C16" s="45">
        <v>233558.61515028399</v>
      </c>
      <c r="D16" s="22"/>
      <c r="E16" s="45">
        <v>200193</v>
      </c>
      <c r="F16" s="45">
        <v>667300</v>
      </c>
      <c r="G16" s="44">
        <v>71908</v>
      </c>
      <c r="H16" s="46"/>
    </row>
    <row r="17" spans="1:8" ht="23.1" customHeight="1">
      <c r="A17" s="44" t="s">
        <v>45</v>
      </c>
      <c r="B17" s="45">
        <v>43523.4666937449</v>
      </c>
      <c r="C17" s="45">
        <v>43523.4666937449</v>
      </c>
      <c r="D17" s="42"/>
      <c r="E17" s="45">
        <f>E30/G30*G17</f>
        <v>37305.8285946385</v>
      </c>
      <c r="F17" s="45">
        <v>124400</v>
      </c>
      <c r="G17" s="44">
        <v>13400</v>
      </c>
      <c r="H17" s="46"/>
    </row>
    <row r="18" spans="1:8" ht="23.1" customHeight="1">
      <c r="A18" s="44" t="s">
        <v>46</v>
      </c>
      <c r="B18" s="45">
        <v>73830.740404142998</v>
      </c>
      <c r="C18" s="45">
        <v>73830.740404142998</v>
      </c>
      <c r="D18" s="42"/>
      <c r="E18" s="45">
        <f>E30/G30*G18</f>
        <v>63283.491774979702</v>
      </c>
      <c r="F18" s="45">
        <v>210900</v>
      </c>
      <c r="G18" s="44">
        <v>22731</v>
      </c>
      <c r="H18" s="46"/>
    </row>
    <row r="19" spans="1:8" ht="23.1" customHeight="1">
      <c r="A19" s="44" t="s">
        <v>48</v>
      </c>
      <c r="B19" s="45">
        <v>202939.531529245</v>
      </c>
      <c r="C19" s="45">
        <v>202939.531529245</v>
      </c>
      <c r="D19" s="42"/>
      <c r="E19" s="45">
        <f>E30/G30*G19</f>
        <v>173948.16988221</v>
      </c>
      <c r="F19" s="45">
        <v>579800</v>
      </c>
      <c r="G19" s="44">
        <v>62481</v>
      </c>
      <c r="H19" s="46"/>
    </row>
    <row r="20" spans="1:8" ht="23.1" customHeight="1">
      <c r="A20" s="44" t="s">
        <v>50</v>
      </c>
      <c r="B20" s="45">
        <v>63479.300974817197</v>
      </c>
      <c r="C20" s="45">
        <v>63479.300974817197</v>
      </c>
      <c r="D20" s="42">
        <v>30000</v>
      </c>
      <c r="E20" s="45">
        <f>E30/G30*G20</f>
        <v>54410.829406986202</v>
      </c>
      <c r="F20" s="45">
        <v>211400</v>
      </c>
      <c r="G20" s="44">
        <v>19544</v>
      </c>
      <c r="H20" s="46"/>
    </row>
    <row r="21" spans="1:8" ht="23.1" customHeight="1">
      <c r="A21" s="44" t="s">
        <v>54</v>
      </c>
      <c r="B21" s="45">
        <v>95754.8747461413</v>
      </c>
      <c r="C21" s="45">
        <v>95754.8747461413</v>
      </c>
      <c r="D21" s="42"/>
      <c r="E21" s="45">
        <f>E30/G30*G21</f>
        <v>82075.606925264001</v>
      </c>
      <c r="F21" s="45">
        <v>273600</v>
      </c>
      <c r="G21" s="44">
        <v>29481</v>
      </c>
      <c r="H21" s="46"/>
    </row>
    <row r="22" spans="1:8" ht="23.1" customHeight="1">
      <c r="A22" s="44" t="s">
        <v>55</v>
      </c>
      <c r="B22" s="45">
        <v>83964.5625</v>
      </c>
      <c r="C22" s="45">
        <v>83964.5625</v>
      </c>
      <c r="D22" s="42">
        <v>150000</v>
      </c>
      <c r="E22" s="45">
        <f>E30/G30*G22</f>
        <v>71969.625</v>
      </c>
      <c r="F22" s="45">
        <v>389900</v>
      </c>
      <c r="G22" s="44">
        <v>25851</v>
      </c>
      <c r="H22" s="44" t="s">
        <v>73</v>
      </c>
    </row>
    <row r="23" spans="1:8" ht="23.1" customHeight="1">
      <c r="A23" s="44" t="s">
        <v>56</v>
      </c>
      <c r="B23" s="45">
        <v>153303.29137896001</v>
      </c>
      <c r="C23" s="45">
        <v>153303.29137896001</v>
      </c>
      <c r="D23" s="42"/>
      <c r="E23" s="45">
        <f>E30/G30*G23</f>
        <v>131402.82118196599</v>
      </c>
      <c r="F23" s="45">
        <v>438000</v>
      </c>
      <c r="G23" s="44">
        <v>47199</v>
      </c>
      <c r="H23" s="46"/>
    </row>
    <row r="24" spans="1:8" ht="23.1" customHeight="1">
      <c r="A24" s="44" t="s">
        <v>57</v>
      </c>
      <c r="B24" s="45">
        <v>112729.02675670201</v>
      </c>
      <c r="C24" s="45">
        <v>112729.02675670201</v>
      </c>
      <c r="D24" s="42"/>
      <c r="E24" s="45">
        <f>E30/G30*G24</f>
        <v>96624.880077173002</v>
      </c>
      <c r="F24" s="45">
        <v>322100</v>
      </c>
      <c r="G24" s="44">
        <v>34707</v>
      </c>
      <c r="H24" s="46"/>
    </row>
    <row r="25" spans="1:8" ht="23.1" customHeight="1">
      <c r="A25" s="44" t="s">
        <v>52</v>
      </c>
      <c r="B25" s="45">
        <v>111449.30691511001</v>
      </c>
      <c r="C25" s="45">
        <v>111449.30691511001</v>
      </c>
      <c r="D25" s="42"/>
      <c r="E25" s="45">
        <f>E30/G30*G25</f>
        <v>95527.977355808296</v>
      </c>
      <c r="F25" s="45">
        <v>318400</v>
      </c>
      <c r="G25" s="44">
        <v>34313</v>
      </c>
      <c r="H25" s="46"/>
    </row>
    <row r="26" spans="1:8" ht="24.95" customHeight="1">
      <c r="A26" s="44" t="s">
        <v>53</v>
      </c>
      <c r="B26" s="45">
        <v>60390.4340475223</v>
      </c>
      <c r="C26" s="45">
        <v>60390.4340475223</v>
      </c>
      <c r="D26" s="42"/>
      <c r="E26" s="45">
        <f>E30/G30*G26</f>
        <v>51763.2291835906</v>
      </c>
      <c r="F26" s="45">
        <v>172500</v>
      </c>
      <c r="G26" s="44">
        <v>18593</v>
      </c>
      <c r="H26" s="46"/>
    </row>
    <row r="27" spans="1:8" ht="38.1" customHeight="1">
      <c r="A27" s="44" t="s">
        <v>58</v>
      </c>
      <c r="B27" s="45">
        <v>234571.99735987</v>
      </c>
      <c r="C27" s="45">
        <v>234571.99735987</v>
      </c>
      <c r="D27" s="42">
        <v>200000</v>
      </c>
      <c r="E27" s="45">
        <f>E30/G30*G27</f>
        <v>201061.71202274601</v>
      </c>
      <c r="F27" s="45">
        <v>870200</v>
      </c>
      <c r="G27" s="44">
        <v>72220</v>
      </c>
      <c r="H27" s="43" t="s">
        <v>74</v>
      </c>
    </row>
    <row r="28" spans="1:8" ht="30" customHeight="1">
      <c r="A28" s="44" t="s">
        <v>59</v>
      </c>
      <c r="B28" s="45">
        <v>54459.549705523998</v>
      </c>
      <c r="C28" s="45">
        <v>54459.549705523998</v>
      </c>
      <c r="D28" s="42"/>
      <c r="E28" s="45">
        <f>E30/G30*G28</f>
        <v>46679.614033306301</v>
      </c>
      <c r="F28" s="45">
        <v>155600</v>
      </c>
      <c r="G28" s="44">
        <v>16767</v>
      </c>
      <c r="H28" s="46"/>
    </row>
    <row r="29" spans="1:8" ht="27.95" customHeight="1">
      <c r="A29" s="44" t="s">
        <v>75</v>
      </c>
      <c r="B29" s="47"/>
      <c r="C29" s="47"/>
      <c r="D29" s="42">
        <v>50000</v>
      </c>
      <c r="E29" s="45"/>
      <c r="F29" s="45">
        <v>50000</v>
      </c>
      <c r="G29" s="44"/>
      <c r="H29" s="43" t="s">
        <v>76</v>
      </c>
    </row>
    <row r="30" spans="1:8" ht="23.1" customHeight="1">
      <c r="A30" s="44" t="s">
        <v>5</v>
      </c>
      <c r="B30" s="47">
        <v>3198650</v>
      </c>
      <c r="C30" s="47">
        <v>3198650</v>
      </c>
      <c r="D30" s="44">
        <f>SUM(D5:D29)</f>
        <v>1880000</v>
      </c>
      <c r="E30" s="44">
        <v>2741700</v>
      </c>
      <c r="F30" s="44">
        <v>11019000</v>
      </c>
      <c r="G30" s="44">
        <f>SUM(G5:G28)</f>
        <v>984800</v>
      </c>
      <c r="H30" s="46"/>
    </row>
    <row r="31" spans="1:8">
      <c r="A31" t="s">
        <v>77</v>
      </c>
    </row>
  </sheetData>
  <mergeCells count="11">
    <mergeCell ref="H5:H6"/>
    <mergeCell ref="A1:H1"/>
    <mergeCell ref="A2:B2"/>
    <mergeCell ref="F2:H2"/>
    <mergeCell ref="G3:H3"/>
    <mergeCell ref="A3:A4"/>
    <mergeCell ref="B3:B4"/>
    <mergeCell ref="C3:C4"/>
    <mergeCell ref="D3:D4"/>
    <mergeCell ref="E3:E4"/>
    <mergeCell ref="F3:F4"/>
  </mergeCells>
  <phoneticPr fontId="22" type="noConversion"/>
  <pageMargins left="0.62986111111111098" right="0.31458333333333299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activeCell="F10" sqref="F10"/>
    </sheetView>
  </sheetViews>
  <sheetFormatPr defaultColWidth="9" defaultRowHeight="13.5"/>
  <cols>
    <col min="1" max="1" width="10" customWidth="1"/>
    <col min="2" max="2" width="8.875" customWidth="1"/>
    <col min="3" max="3" width="11" customWidth="1"/>
    <col min="4" max="4" width="14.375" customWidth="1"/>
    <col min="5" max="5" width="13.125" customWidth="1"/>
    <col min="6" max="6" width="8.75" customWidth="1"/>
    <col min="8" max="8" width="8.125" customWidth="1"/>
    <col min="9" max="9" width="10.75" customWidth="1"/>
    <col min="10" max="10" width="8.75" customWidth="1"/>
    <col min="11" max="11" width="11.875" customWidth="1"/>
    <col min="12" max="12" width="11.375" customWidth="1"/>
  </cols>
  <sheetData>
    <row r="1" spans="1:12" ht="22.5">
      <c r="A1" s="67" t="s">
        <v>78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14.25">
      <c r="A2" s="29" t="s">
        <v>62</v>
      </c>
      <c r="B2" s="29"/>
      <c r="C2" s="22"/>
      <c r="D2" s="22"/>
      <c r="E2" s="22"/>
      <c r="F2" s="30"/>
      <c r="G2" s="29"/>
      <c r="L2" s="30" t="s">
        <v>2</v>
      </c>
    </row>
    <row r="3" spans="1:12" ht="28.5">
      <c r="A3" s="31" t="s">
        <v>79</v>
      </c>
      <c r="B3" s="31" t="s">
        <v>80</v>
      </c>
      <c r="C3" s="32" t="s">
        <v>81</v>
      </c>
      <c r="D3" s="32" t="s">
        <v>82</v>
      </c>
      <c r="E3" s="33" t="s">
        <v>83</v>
      </c>
      <c r="F3" s="34" t="s">
        <v>84</v>
      </c>
      <c r="G3" s="31" t="s">
        <v>85</v>
      </c>
      <c r="H3" s="31" t="s">
        <v>86</v>
      </c>
      <c r="I3" s="32" t="s">
        <v>87</v>
      </c>
      <c r="J3" s="32" t="s">
        <v>88</v>
      </c>
      <c r="K3" s="32" t="s">
        <v>5</v>
      </c>
      <c r="L3" s="32" t="s">
        <v>89</v>
      </c>
    </row>
    <row r="4" spans="1:12" ht="15" customHeight="1">
      <c r="A4" s="35" t="s">
        <v>90</v>
      </c>
      <c r="B4" s="35">
        <v>78917</v>
      </c>
      <c r="C4" s="36">
        <v>78917</v>
      </c>
      <c r="D4" s="36">
        <v>50581.21</v>
      </c>
      <c r="E4" s="37">
        <v>2010</v>
      </c>
      <c r="F4" s="38">
        <v>29</v>
      </c>
      <c r="G4" s="35">
        <v>0.6</v>
      </c>
      <c r="H4" s="35">
        <v>500</v>
      </c>
      <c r="I4" s="36">
        <v>14500</v>
      </c>
      <c r="J4" s="36">
        <v>850</v>
      </c>
      <c r="K4" s="36">
        <v>96280</v>
      </c>
      <c r="L4" s="36">
        <v>16180</v>
      </c>
    </row>
    <row r="5" spans="1:12" ht="15" customHeight="1">
      <c r="A5" s="39" t="s">
        <v>91</v>
      </c>
      <c r="B5" s="35">
        <v>50033</v>
      </c>
      <c r="C5" s="36">
        <v>50033</v>
      </c>
      <c r="D5" s="36">
        <v>450876</v>
      </c>
      <c r="E5" s="37">
        <v>56820</v>
      </c>
      <c r="F5" s="38">
        <v>45</v>
      </c>
      <c r="G5" s="35">
        <v>9</v>
      </c>
      <c r="H5" s="35">
        <v>3470</v>
      </c>
      <c r="I5" s="36">
        <v>156150</v>
      </c>
      <c r="J5" s="36">
        <v>1000</v>
      </c>
      <c r="K5" s="36">
        <v>264003</v>
      </c>
      <c r="L5" s="36">
        <v>130700</v>
      </c>
    </row>
    <row r="6" spans="1:12" ht="15" customHeight="1">
      <c r="A6" s="39" t="s">
        <v>92</v>
      </c>
      <c r="B6" s="35">
        <v>57319</v>
      </c>
      <c r="C6" s="36">
        <v>57319</v>
      </c>
      <c r="D6" s="36">
        <v>1265595.3400000001</v>
      </c>
      <c r="E6" s="37">
        <v>158168</v>
      </c>
      <c r="F6" s="38">
        <v>48</v>
      </c>
      <c r="G6" s="35">
        <v>22</v>
      </c>
      <c r="H6" s="35">
        <v>3470</v>
      </c>
      <c r="I6" s="36">
        <v>166560</v>
      </c>
      <c r="J6" s="36">
        <v>3000</v>
      </c>
      <c r="K6" s="36">
        <v>385047</v>
      </c>
      <c r="L6" s="36">
        <v>225550</v>
      </c>
    </row>
    <row r="7" spans="1:12" ht="15" customHeight="1">
      <c r="A7" s="35" t="s">
        <v>93</v>
      </c>
      <c r="B7" s="35">
        <v>51996</v>
      </c>
      <c r="C7" s="36">
        <v>51996</v>
      </c>
      <c r="D7" s="36">
        <v>489846.29</v>
      </c>
      <c r="E7" s="37">
        <v>58982</v>
      </c>
      <c r="F7" s="38">
        <v>37</v>
      </c>
      <c r="G7" s="35">
        <v>9.4</v>
      </c>
      <c r="H7" s="35">
        <v>3470</v>
      </c>
      <c r="I7" s="36">
        <v>128390</v>
      </c>
      <c r="J7" s="36">
        <v>1000</v>
      </c>
      <c r="K7" s="36">
        <v>240368</v>
      </c>
      <c r="L7" s="36">
        <v>125570</v>
      </c>
    </row>
    <row r="8" spans="1:12" ht="15" customHeight="1">
      <c r="A8" s="35" t="s">
        <v>94</v>
      </c>
      <c r="B8" s="35">
        <v>14890</v>
      </c>
      <c r="C8" s="36">
        <v>14890</v>
      </c>
      <c r="D8" s="36">
        <v>438679</v>
      </c>
      <c r="E8" s="37">
        <v>46223</v>
      </c>
      <c r="F8" s="38">
        <v>19</v>
      </c>
      <c r="G8" s="35">
        <v>29.4</v>
      </c>
      <c r="H8" s="35">
        <v>3470</v>
      </c>
      <c r="I8" s="36">
        <v>65930</v>
      </c>
      <c r="J8" s="36">
        <v>1000</v>
      </c>
      <c r="K8" s="36">
        <v>128043</v>
      </c>
      <c r="L8" s="36">
        <v>51540</v>
      </c>
    </row>
    <row r="9" spans="1:12" ht="15" customHeight="1">
      <c r="A9" s="35" t="s">
        <v>95</v>
      </c>
      <c r="B9" s="35">
        <v>41536</v>
      </c>
      <c r="C9" s="36">
        <v>41536</v>
      </c>
      <c r="D9" s="36">
        <v>494052.43</v>
      </c>
      <c r="E9" s="37">
        <v>63256</v>
      </c>
      <c r="F9" s="38">
        <v>35</v>
      </c>
      <c r="G9" s="35">
        <v>11.9</v>
      </c>
      <c r="H9" s="35">
        <v>3470</v>
      </c>
      <c r="I9" s="36">
        <v>121450</v>
      </c>
      <c r="J9" s="36">
        <v>1000</v>
      </c>
      <c r="K9" s="36">
        <v>227242</v>
      </c>
      <c r="L9" s="36">
        <v>93350</v>
      </c>
    </row>
    <row r="10" spans="1:12" ht="15" customHeight="1">
      <c r="A10" s="39" t="s">
        <v>96</v>
      </c>
      <c r="B10" s="35">
        <v>57997</v>
      </c>
      <c r="C10" s="36">
        <v>57997</v>
      </c>
      <c r="D10" s="36">
        <v>554845.99</v>
      </c>
      <c r="E10" s="37">
        <v>65180</v>
      </c>
      <c r="F10" s="38">
        <v>36</v>
      </c>
      <c r="G10" s="35">
        <v>9.6</v>
      </c>
      <c r="H10" s="35">
        <v>3470</v>
      </c>
      <c r="I10" s="36">
        <v>124920</v>
      </c>
      <c r="J10" s="36">
        <v>1000</v>
      </c>
      <c r="K10" s="36">
        <v>249097</v>
      </c>
      <c r="L10" s="36">
        <v>85700</v>
      </c>
    </row>
    <row r="11" spans="1:12" ht="15" customHeight="1">
      <c r="A11" s="35" t="s">
        <v>97</v>
      </c>
      <c r="B11" s="35">
        <v>25785</v>
      </c>
      <c r="C11" s="36">
        <v>25785</v>
      </c>
      <c r="D11" s="36">
        <v>280123.62</v>
      </c>
      <c r="E11" s="37">
        <v>34431</v>
      </c>
      <c r="F11" s="38">
        <v>27</v>
      </c>
      <c r="G11" s="35">
        <v>10.8</v>
      </c>
      <c r="H11" s="35">
        <v>3470</v>
      </c>
      <c r="I11" s="36">
        <v>93690</v>
      </c>
      <c r="J11" s="36">
        <v>1000</v>
      </c>
      <c r="K11" s="36">
        <v>154906</v>
      </c>
      <c r="L11" s="36">
        <v>37010</v>
      </c>
    </row>
    <row r="12" spans="1:12" ht="15" customHeight="1">
      <c r="A12" s="35" t="s">
        <v>98</v>
      </c>
      <c r="B12" s="35">
        <v>16569</v>
      </c>
      <c r="C12" s="36">
        <v>16569</v>
      </c>
      <c r="D12" s="36">
        <v>159310.14000000001</v>
      </c>
      <c r="E12" s="37">
        <v>20614</v>
      </c>
      <c r="F12" s="38">
        <v>14</v>
      </c>
      <c r="G12" s="35">
        <v>9.6</v>
      </c>
      <c r="H12" s="35">
        <v>3470</v>
      </c>
      <c r="I12" s="36">
        <v>48580</v>
      </c>
      <c r="J12" s="36">
        <v>1000</v>
      </c>
      <c r="K12" s="36">
        <v>86763</v>
      </c>
      <c r="L12" s="36">
        <v>16660</v>
      </c>
    </row>
    <row r="13" spans="1:12" ht="15" customHeight="1">
      <c r="A13" s="35" t="s">
        <v>99</v>
      </c>
      <c r="B13" s="35">
        <v>29985</v>
      </c>
      <c r="C13" s="36">
        <v>29985</v>
      </c>
      <c r="D13" s="40">
        <v>476764.93</v>
      </c>
      <c r="E13" s="37">
        <v>63038</v>
      </c>
      <c r="F13" s="38">
        <v>31</v>
      </c>
      <c r="G13" s="35">
        <v>15.9</v>
      </c>
      <c r="H13" s="35">
        <v>3470</v>
      </c>
      <c r="I13" s="36">
        <v>107570</v>
      </c>
      <c r="J13" s="36">
        <v>1000</v>
      </c>
      <c r="K13" s="36">
        <v>201593</v>
      </c>
      <c r="L13" s="36">
        <v>96390</v>
      </c>
    </row>
    <row r="14" spans="1:12" ht="15" customHeight="1">
      <c r="A14" s="35" t="s">
        <v>100</v>
      </c>
      <c r="B14" s="35">
        <v>21547</v>
      </c>
      <c r="C14" s="36">
        <v>21547</v>
      </c>
      <c r="D14" s="36">
        <v>207903.23</v>
      </c>
      <c r="E14" s="37">
        <v>24982</v>
      </c>
      <c r="F14" s="38">
        <v>22</v>
      </c>
      <c r="G14" s="35">
        <v>9.6</v>
      </c>
      <c r="H14" s="35">
        <v>3470</v>
      </c>
      <c r="I14" s="36">
        <v>76340</v>
      </c>
      <c r="J14" s="36">
        <v>1000</v>
      </c>
      <c r="K14" s="36">
        <v>123869</v>
      </c>
      <c r="L14" s="36">
        <v>50570</v>
      </c>
    </row>
    <row r="15" spans="1:12" ht="15" customHeight="1">
      <c r="A15" s="39" t="s">
        <v>101</v>
      </c>
      <c r="B15" s="35">
        <v>70462</v>
      </c>
      <c r="C15" s="36">
        <v>70462</v>
      </c>
      <c r="D15" s="36">
        <v>652921.9</v>
      </c>
      <c r="E15" s="37">
        <v>83617</v>
      </c>
      <c r="F15" s="38">
        <v>57</v>
      </c>
      <c r="G15" s="35">
        <v>9.3000000000000007</v>
      </c>
      <c r="H15" s="35">
        <v>3470</v>
      </c>
      <c r="I15" s="36">
        <v>197790</v>
      </c>
      <c r="J15" s="36">
        <v>1500</v>
      </c>
      <c r="K15" s="36">
        <v>353369</v>
      </c>
      <c r="L15" s="36">
        <v>182570</v>
      </c>
    </row>
    <row r="16" spans="1:12" ht="15" customHeight="1">
      <c r="A16" s="35" t="s">
        <v>102</v>
      </c>
      <c r="B16" s="35">
        <v>12510</v>
      </c>
      <c r="C16" s="36">
        <v>12510</v>
      </c>
      <c r="D16" s="36">
        <v>158570.41</v>
      </c>
      <c r="E16" s="37">
        <v>20686</v>
      </c>
      <c r="F16" s="38">
        <v>14</v>
      </c>
      <c r="G16" s="35">
        <v>12.6</v>
      </c>
      <c r="H16" s="35">
        <v>3470</v>
      </c>
      <c r="I16" s="36">
        <v>48580</v>
      </c>
      <c r="J16" s="36">
        <v>1000</v>
      </c>
      <c r="K16" s="36">
        <v>82776</v>
      </c>
      <c r="L16" s="36">
        <v>31780</v>
      </c>
    </row>
    <row r="17" spans="1:12" ht="15" customHeight="1">
      <c r="A17" s="35" t="s">
        <v>103</v>
      </c>
      <c r="B17" s="35">
        <v>22090</v>
      </c>
      <c r="C17" s="36">
        <v>22090</v>
      </c>
      <c r="D17" s="36">
        <v>137262.56</v>
      </c>
      <c r="E17" s="37">
        <v>16652</v>
      </c>
      <c r="F17" s="38">
        <v>19</v>
      </c>
      <c r="G17" s="35">
        <v>6.2</v>
      </c>
      <c r="H17" s="35">
        <v>3200</v>
      </c>
      <c r="I17" s="36">
        <v>60800</v>
      </c>
      <c r="J17" s="36">
        <v>1000</v>
      </c>
      <c r="K17" s="36">
        <v>100542</v>
      </c>
      <c r="L17" s="36">
        <v>43140</v>
      </c>
    </row>
    <row r="18" spans="1:12" ht="15" customHeight="1">
      <c r="A18" s="35" t="s">
        <v>104</v>
      </c>
      <c r="B18" s="35">
        <v>56361</v>
      </c>
      <c r="C18" s="36">
        <v>56361</v>
      </c>
      <c r="D18" s="36">
        <v>263457.90999999997</v>
      </c>
      <c r="E18" s="37">
        <v>26469</v>
      </c>
      <c r="F18" s="38">
        <v>40</v>
      </c>
      <c r="G18" s="35">
        <v>4.7</v>
      </c>
      <c r="H18" s="35">
        <v>2800</v>
      </c>
      <c r="I18" s="36">
        <v>112000</v>
      </c>
      <c r="J18" s="36">
        <v>2000</v>
      </c>
      <c r="K18" s="36">
        <v>196830</v>
      </c>
      <c r="L18" s="36">
        <v>85230</v>
      </c>
    </row>
    <row r="19" spans="1:12" ht="15" customHeight="1">
      <c r="A19" s="35" t="s">
        <v>105</v>
      </c>
      <c r="B19" s="35">
        <v>16125</v>
      </c>
      <c r="C19" s="36">
        <v>16125</v>
      </c>
      <c r="D19" s="36">
        <v>166449.79</v>
      </c>
      <c r="E19" s="37">
        <v>23571</v>
      </c>
      <c r="F19" s="38">
        <v>16</v>
      </c>
      <c r="G19" s="35">
        <v>10.3</v>
      </c>
      <c r="H19" s="35">
        <v>3470</v>
      </c>
      <c r="I19" s="36">
        <v>55520</v>
      </c>
      <c r="J19" s="36">
        <v>1000</v>
      </c>
      <c r="K19" s="36">
        <v>96216</v>
      </c>
      <c r="L19" s="36">
        <v>51520</v>
      </c>
    </row>
    <row r="20" spans="1:12" ht="15" customHeight="1">
      <c r="A20" s="35" t="s">
        <v>106</v>
      </c>
      <c r="B20" s="35">
        <v>39563</v>
      </c>
      <c r="C20" s="36">
        <v>39563</v>
      </c>
      <c r="D20" s="36">
        <v>271847.46000000002</v>
      </c>
      <c r="E20" s="37">
        <v>33393</v>
      </c>
      <c r="F20" s="38">
        <v>28</v>
      </c>
      <c r="G20" s="35">
        <v>6.9</v>
      </c>
      <c r="H20" s="35">
        <v>3200</v>
      </c>
      <c r="I20" s="36">
        <v>89600</v>
      </c>
      <c r="J20" s="36">
        <v>1000</v>
      </c>
      <c r="K20" s="36">
        <v>163556</v>
      </c>
      <c r="L20" s="36">
        <v>83860</v>
      </c>
    </row>
    <row r="21" spans="1:12" ht="15" customHeight="1">
      <c r="A21" s="35" t="s">
        <v>107</v>
      </c>
      <c r="B21" s="35">
        <v>14529</v>
      </c>
      <c r="C21" s="36">
        <v>14529</v>
      </c>
      <c r="D21" s="36">
        <v>34940.32</v>
      </c>
      <c r="E21" s="37">
        <v>1990</v>
      </c>
      <c r="F21" s="38">
        <v>7</v>
      </c>
      <c r="G21" s="35">
        <v>2.4</v>
      </c>
      <c r="H21" s="35">
        <v>2000</v>
      </c>
      <c r="I21" s="36">
        <v>14000</v>
      </c>
      <c r="J21" s="36">
        <v>850</v>
      </c>
      <c r="K21" s="36">
        <v>31370</v>
      </c>
      <c r="L21" s="36">
        <v>2100</v>
      </c>
    </row>
    <row r="22" spans="1:12" ht="15" customHeight="1">
      <c r="A22" s="35" t="s">
        <v>108</v>
      </c>
      <c r="B22" s="35">
        <v>23056</v>
      </c>
      <c r="C22" s="36">
        <v>23056</v>
      </c>
      <c r="D22" s="36">
        <v>247619.6</v>
      </c>
      <c r="E22" s="37">
        <v>29661</v>
      </c>
      <c r="F22" s="38">
        <v>20</v>
      </c>
      <c r="G22" s="35">
        <v>10.7</v>
      </c>
      <c r="H22" s="35">
        <v>3470</v>
      </c>
      <c r="I22" s="36">
        <v>69400</v>
      </c>
      <c r="J22" s="36">
        <v>1000</v>
      </c>
      <c r="K22" s="36">
        <v>123117</v>
      </c>
      <c r="L22" s="36">
        <v>33820</v>
      </c>
    </row>
    <row r="23" spans="1:12" ht="15" customHeight="1">
      <c r="A23" s="35" t="s">
        <v>109</v>
      </c>
      <c r="B23" s="35">
        <v>24331</v>
      </c>
      <c r="C23" s="36">
        <v>24331</v>
      </c>
      <c r="D23" s="36">
        <v>136755.99</v>
      </c>
      <c r="E23" s="37">
        <v>13888</v>
      </c>
      <c r="F23" s="38">
        <v>12</v>
      </c>
      <c r="G23" s="35">
        <v>5.6</v>
      </c>
      <c r="H23" s="35">
        <v>2800</v>
      </c>
      <c r="I23" s="36">
        <v>33600</v>
      </c>
      <c r="J23" s="36">
        <v>850</v>
      </c>
      <c r="K23" s="36">
        <v>72697</v>
      </c>
      <c r="L23" s="36">
        <v>5270</v>
      </c>
    </row>
    <row r="24" spans="1:12" ht="15" customHeight="1">
      <c r="A24" s="35" t="s">
        <v>110</v>
      </c>
      <c r="B24" s="35">
        <v>37622</v>
      </c>
      <c r="C24" s="36">
        <v>37622</v>
      </c>
      <c r="D24" s="36">
        <v>506343.9</v>
      </c>
      <c r="E24" s="37">
        <v>57862</v>
      </c>
      <c r="F24" s="38">
        <v>30</v>
      </c>
      <c r="G24" s="35">
        <v>13.4</v>
      </c>
      <c r="H24" s="35">
        <v>3470</v>
      </c>
      <c r="I24" s="36">
        <v>104100</v>
      </c>
      <c r="J24" s="36">
        <v>1000</v>
      </c>
      <c r="K24" s="36">
        <v>200584</v>
      </c>
      <c r="L24" s="36">
        <v>76290</v>
      </c>
    </row>
    <row r="25" spans="1:12" ht="15" customHeight="1">
      <c r="A25" s="35" t="s">
        <v>111</v>
      </c>
      <c r="B25" s="35">
        <v>30466</v>
      </c>
      <c r="C25" s="36">
        <v>30466</v>
      </c>
      <c r="D25" s="36">
        <v>273410.17</v>
      </c>
      <c r="E25" s="37">
        <v>35592</v>
      </c>
      <c r="F25" s="38">
        <v>25</v>
      </c>
      <c r="G25" s="35">
        <v>9</v>
      </c>
      <c r="H25" s="35">
        <v>3470</v>
      </c>
      <c r="I25" s="36">
        <v>86750</v>
      </c>
      <c r="J25" s="36">
        <v>1000</v>
      </c>
      <c r="K25" s="36">
        <v>153808</v>
      </c>
      <c r="L25" s="36">
        <v>58210</v>
      </c>
    </row>
    <row r="26" spans="1:12" ht="15" customHeight="1">
      <c r="A26" s="35" t="s">
        <v>112</v>
      </c>
      <c r="B26" s="35">
        <v>57341</v>
      </c>
      <c r="C26" s="36">
        <v>57341</v>
      </c>
      <c r="D26" s="36">
        <v>446173.59</v>
      </c>
      <c r="E26" s="37">
        <v>49493</v>
      </c>
      <c r="F26" s="38">
        <v>42</v>
      </c>
      <c r="G26" s="35">
        <v>7.8</v>
      </c>
      <c r="H26" s="35">
        <v>3200</v>
      </c>
      <c r="I26" s="36">
        <v>134400</v>
      </c>
      <c r="J26" s="36">
        <v>1000</v>
      </c>
      <c r="K26" s="36">
        <v>242234</v>
      </c>
      <c r="L26" s="36">
        <v>79630</v>
      </c>
    </row>
    <row r="27" spans="1:12" ht="15" customHeight="1">
      <c r="A27" s="35" t="s">
        <v>113</v>
      </c>
      <c r="B27" s="35">
        <v>13359</v>
      </c>
      <c r="C27" s="36">
        <v>13359</v>
      </c>
      <c r="D27" s="36">
        <v>74203.94</v>
      </c>
      <c r="E27" s="37">
        <v>8886</v>
      </c>
      <c r="F27" s="38">
        <v>7</v>
      </c>
      <c r="G27" s="35">
        <v>5.5</v>
      </c>
      <c r="H27" s="35">
        <v>2800</v>
      </c>
      <c r="I27" s="36">
        <v>19600</v>
      </c>
      <c r="J27" s="36">
        <v>850</v>
      </c>
      <c r="K27" s="36">
        <v>42690</v>
      </c>
      <c r="L27" s="36">
        <v>4360</v>
      </c>
    </row>
    <row r="28" spans="1:12" ht="15" customHeight="1">
      <c r="A28" s="35" t="s">
        <v>5</v>
      </c>
      <c r="B28" s="35"/>
      <c r="C28" s="36">
        <f>SUM(C4:C27)</f>
        <v>864389</v>
      </c>
      <c r="D28" s="36"/>
      <c r="E28" s="36">
        <f>SUM(E4:E27)</f>
        <v>995464</v>
      </c>
      <c r="F28" s="38"/>
      <c r="G28" s="35"/>
      <c r="H28" s="35"/>
      <c r="I28" s="36">
        <f>SUM(I4:I27)</f>
        <v>2130220</v>
      </c>
      <c r="J28" s="36">
        <f>SUM(J4:J27)</f>
        <v>26900</v>
      </c>
      <c r="K28" s="36">
        <f>SUM(K4:K27)</f>
        <v>4017000</v>
      </c>
      <c r="L28" s="36" t="s">
        <v>114</v>
      </c>
    </row>
    <row r="29" spans="1:12" ht="32.1" customHeight="1">
      <c r="A29" s="75" t="s">
        <v>115</v>
      </c>
      <c r="B29" s="75"/>
      <c r="C29" s="75"/>
      <c r="D29" s="75"/>
      <c r="E29" s="75"/>
      <c r="F29" s="75"/>
      <c r="G29" s="75"/>
      <c r="H29" s="75"/>
      <c r="I29" s="75"/>
      <c r="J29" s="75"/>
      <c r="K29" s="76"/>
      <c r="L29" s="77"/>
    </row>
  </sheetData>
  <mergeCells count="2">
    <mergeCell ref="A1:L1"/>
    <mergeCell ref="A29:L29"/>
  </mergeCells>
  <phoneticPr fontId="22" type="noConversion"/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0"/>
  <sheetViews>
    <sheetView topLeftCell="A13" workbookViewId="0">
      <selection activeCell="A30" sqref="A30:D30"/>
    </sheetView>
  </sheetViews>
  <sheetFormatPr defaultColWidth="9" defaultRowHeight="13.5"/>
  <cols>
    <col min="1" max="1" width="12" customWidth="1"/>
    <col min="2" max="2" width="17.375" customWidth="1"/>
    <col min="3" max="3" width="18.5" customWidth="1"/>
    <col min="4" max="4" width="13.75" customWidth="1"/>
    <col min="5" max="5" width="12.875" customWidth="1"/>
    <col min="6" max="6" width="14.75" customWidth="1"/>
  </cols>
  <sheetData>
    <row r="1" spans="1:7" ht="44.1" customHeight="1">
      <c r="A1" s="78" t="s">
        <v>116</v>
      </c>
      <c r="B1" s="78"/>
      <c r="C1" s="78"/>
      <c r="D1" s="78"/>
      <c r="E1" s="78"/>
    </row>
    <row r="2" spans="1:7" ht="21" customHeight="1">
      <c r="A2" s="79" t="s">
        <v>62</v>
      </c>
      <c r="B2" s="79"/>
      <c r="C2" s="21"/>
      <c r="D2" s="22"/>
      <c r="E2" s="80" t="s">
        <v>2</v>
      </c>
      <c r="F2" s="80"/>
      <c r="G2" s="23"/>
    </row>
    <row r="3" spans="1:7" ht="40.5">
      <c r="A3" s="24" t="s">
        <v>117</v>
      </c>
      <c r="B3" s="25" t="s">
        <v>118</v>
      </c>
      <c r="C3" s="25" t="s">
        <v>119</v>
      </c>
      <c r="D3" s="25" t="s">
        <v>120</v>
      </c>
      <c r="E3" s="25" t="s">
        <v>121</v>
      </c>
      <c r="F3" s="26" t="s">
        <v>122</v>
      </c>
    </row>
    <row r="4" spans="1:7">
      <c r="A4" s="27" t="s">
        <v>25</v>
      </c>
      <c r="B4" s="25">
        <v>4839</v>
      </c>
      <c r="C4" s="25">
        <v>289000</v>
      </c>
      <c r="D4" s="25">
        <v>36</v>
      </c>
      <c r="E4" s="25">
        <v>75200</v>
      </c>
      <c r="F4" s="25">
        <v>364200</v>
      </c>
    </row>
    <row r="5" spans="1:7" ht="21" customHeight="1">
      <c r="A5" s="27" t="s">
        <v>27</v>
      </c>
      <c r="B5" s="25">
        <v>4415</v>
      </c>
      <c r="C5" s="25">
        <v>263700</v>
      </c>
      <c r="D5" s="25">
        <v>33</v>
      </c>
      <c r="E5" s="25">
        <v>68900</v>
      </c>
      <c r="F5" s="25">
        <v>332600</v>
      </c>
    </row>
    <row r="6" spans="1:7" ht="21" customHeight="1">
      <c r="A6" s="27" t="s">
        <v>29</v>
      </c>
      <c r="B6" s="25">
        <v>3968</v>
      </c>
      <c r="C6" s="25">
        <v>237000</v>
      </c>
      <c r="D6" s="25">
        <v>47</v>
      </c>
      <c r="E6" s="25">
        <v>98100</v>
      </c>
      <c r="F6" s="25">
        <v>335100</v>
      </c>
    </row>
    <row r="7" spans="1:7" ht="21" customHeight="1">
      <c r="A7" s="27" t="s">
        <v>31</v>
      </c>
      <c r="B7" s="25">
        <v>3095</v>
      </c>
      <c r="C7" s="25">
        <v>184800</v>
      </c>
      <c r="D7" s="25">
        <v>17</v>
      </c>
      <c r="E7" s="25">
        <v>35500</v>
      </c>
      <c r="F7" s="25">
        <v>220300</v>
      </c>
    </row>
    <row r="8" spans="1:7" ht="21" customHeight="1">
      <c r="A8" s="27" t="s">
        <v>33</v>
      </c>
      <c r="B8" s="25">
        <v>1394</v>
      </c>
      <c r="C8" s="25">
        <v>83200</v>
      </c>
      <c r="D8" s="25">
        <v>10</v>
      </c>
      <c r="E8" s="25">
        <v>20900</v>
      </c>
      <c r="F8" s="25">
        <v>104100</v>
      </c>
    </row>
    <row r="9" spans="1:7" ht="21" customHeight="1">
      <c r="A9" s="27" t="s">
        <v>34</v>
      </c>
      <c r="B9" s="25">
        <v>3167</v>
      </c>
      <c r="C9" s="25">
        <v>189100</v>
      </c>
      <c r="D9" s="25">
        <v>32</v>
      </c>
      <c r="E9" s="25">
        <v>66800</v>
      </c>
      <c r="F9" s="25">
        <v>255900</v>
      </c>
    </row>
    <row r="10" spans="1:7" ht="21" customHeight="1">
      <c r="A10" s="27" t="s">
        <v>36</v>
      </c>
      <c r="B10" s="25">
        <v>4511</v>
      </c>
      <c r="C10" s="25">
        <v>269400</v>
      </c>
      <c r="D10" s="25">
        <v>45</v>
      </c>
      <c r="E10" s="25">
        <v>94000</v>
      </c>
      <c r="F10" s="25">
        <v>363400</v>
      </c>
    </row>
    <row r="11" spans="1:7" ht="21" customHeight="1">
      <c r="A11" s="27" t="s">
        <v>38</v>
      </c>
      <c r="B11" s="25">
        <v>2232</v>
      </c>
      <c r="C11" s="25">
        <v>133300</v>
      </c>
      <c r="D11" s="25">
        <v>22</v>
      </c>
      <c r="E11" s="25">
        <v>45900</v>
      </c>
      <c r="F11" s="25">
        <v>179200</v>
      </c>
    </row>
    <row r="12" spans="1:7" ht="21" customHeight="1">
      <c r="A12" s="27" t="s">
        <v>40</v>
      </c>
      <c r="B12" s="25">
        <v>1560</v>
      </c>
      <c r="C12" s="25">
        <v>93200</v>
      </c>
      <c r="D12" s="25">
        <v>13</v>
      </c>
      <c r="E12" s="25">
        <v>27100</v>
      </c>
      <c r="F12" s="25">
        <v>120300</v>
      </c>
    </row>
    <row r="13" spans="1:7" ht="21" customHeight="1">
      <c r="A13" s="27" t="s">
        <v>41</v>
      </c>
      <c r="B13" s="25">
        <v>2057</v>
      </c>
      <c r="C13" s="25">
        <v>122800</v>
      </c>
      <c r="D13" s="25">
        <v>13</v>
      </c>
      <c r="E13" s="25">
        <v>27100</v>
      </c>
      <c r="F13" s="25">
        <v>149900</v>
      </c>
    </row>
    <row r="14" spans="1:7" ht="21" customHeight="1">
      <c r="A14" s="27" t="s">
        <v>42</v>
      </c>
      <c r="B14" s="25">
        <v>1251</v>
      </c>
      <c r="C14" s="25">
        <v>74700</v>
      </c>
      <c r="D14" s="25">
        <v>6</v>
      </c>
      <c r="E14" s="25">
        <v>12500</v>
      </c>
      <c r="F14" s="25">
        <v>87200</v>
      </c>
    </row>
    <row r="15" spans="1:7" ht="21" customHeight="1">
      <c r="A15" s="27" t="s">
        <v>44</v>
      </c>
      <c r="B15" s="25">
        <v>4268</v>
      </c>
      <c r="C15" s="25">
        <v>254710</v>
      </c>
      <c r="D15" s="25">
        <v>34</v>
      </c>
      <c r="E15" s="25">
        <v>71100</v>
      </c>
      <c r="F15" s="25">
        <v>325800</v>
      </c>
    </row>
    <row r="16" spans="1:7" ht="21" customHeight="1">
      <c r="A16" s="27" t="s">
        <v>45</v>
      </c>
      <c r="B16" s="25">
        <v>1433</v>
      </c>
      <c r="C16" s="25">
        <v>85600</v>
      </c>
      <c r="D16" s="25">
        <v>6</v>
      </c>
      <c r="E16" s="25">
        <v>12500</v>
      </c>
      <c r="F16" s="25">
        <v>98100</v>
      </c>
    </row>
    <row r="17" spans="1:6" ht="21" customHeight="1">
      <c r="A17" s="27" t="s">
        <v>46</v>
      </c>
      <c r="B17" s="25">
        <v>1517</v>
      </c>
      <c r="C17" s="25">
        <v>90600</v>
      </c>
      <c r="D17" s="25">
        <v>11</v>
      </c>
      <c r="E17" s="25">
        <v>23000</v>
      </c>
      <c r="F17" s="25">
        <v>113600</v>
      </c>
    </row>
    <row r="18" spans="1:6" ht="21" customHeight="1">
      <c r="A18" s="27" t="s">
        <v>48</v>
      </c>
      <c r="B18" s="25">
        <v>3886</v>
      </c>
      <c r="C18" s="25">
        <v>232100</v>
      </c>
      <c r="D18" s="25">
        <v>35</v>
      </c>
      <c r="E18" s="25">
        <v>73100</v>
      </c>
      <c r="F18" s="25">
        <v>305200</v>
      </c>
    </row>
    <row r="19" spans="1:6" ht="21" customHeight="1">
      <c r="A19" s="27" t="s">
        <v>50</v>
      </c>
      <c r="B19" s="25">
        <v>1520</v>
      </c>
      <c r="C19" s="25">
        <v>90800</v>
      </c>
      <c r="D19" s="25">
        <v>15</v>
      </c>
      <c r="E19" s="25">
        <v>31300</v>
      </c>
      <c r="F19" s="25">
        <v>122100</v>
      </c>
    </row>
    <row r="20" spans="1:6" ht="21" customHeight="1">
      <c r="A20" s="27" t="s">
        <v>52</v>
      </c>
      <c r="B20" s="25">
        <v>2406</v>
      </c>
      <c r="C20" s="25">
        <v>143700</v>
      </c>
      <c r="D20" s="25">
        <v>16</v>
      </c>
      <c r="E20" s="25">
        <v>33400</v>
      </c>
      <c r="F20" s="25">
        <v>177100</v>
      </c>
    </row>
    <row r="21" spans="1:6" ht="21" customHeight="1">
      <c r="A21" s="27" t="s">
        <v>53</v>
      </c>
      <c r="B21" s="25">
        <v>1552</v>
      </c>
      <c r="C21" s="25">
        <v>92690</v>
      </c>
      <c r="D21" s="25">
        <v>8</v>
      </c>
      <c r="E21" s="25">
        <v>16700</v>
      </c>
      <c r="F21" s="25">
        <v>109400</v>
      </c>
    </row>
    <row r="22" spans="1:6" ht="21" customHeight="1">
      <c r="A22" s="27" t="s">
        <v>54</v>
      </c>
      <c r="B22" s="25">
        <v>1820</v>
      </c>
      <c r="C22" s="25">
        <v>108700</v>
      </c>
      <c r="D22" s="25">
        <v>12</v>
      </c>
      <c r="E22" s="25">
        <v>25100</v>
      </c>
      <c r="F22" s="25">
        <v>133800</v>
      </c>
    </row>
    <row r="23" spans="1:6" ht="21" customHeight="1">
      <c r="A23" s="27" t="s">
        <v>55</v>
      </c>
      <c r="B23" s="25">
        <v>1864</v>
      </c>
      <c r="C23" s="25">
        <v>111300</v>
      </c>
      <c r="D23" s="25">
        <v>13</v>
      </c>
      <c r="E23" s="25">
        <v>27100</v>
      </c>
      <c r="F23" s="25">
        <v>138400</v>
      </c>
    </row>
    <row r="24" spans="1:6" ht="21" customHeight="1">
      <c r="A24" s="27" t="s">
        <v>56</v>
      </c>
      <c r="B24" s="25">
        <v>2863</v>
      </c>
      <c r="C24" s="25">
        <v>171000</v>
      </c>
      <c r="D24" s="25">
        <v>21</v>
      </c>
      <c r="E24" s="25">
        <v>43800</v>
      </c>
      <c r="F24" s="25">
        <v>214800</v>
      </c>
    </row>
    <row r="25" spans="1:6" ht="21" customHeight="1">
      <c r="A25" s="27" t="s">
        <v>57</v>
      </c>
      <c r="B25" s="25">
        <v>3429</v>
      </c>
      <c r="C25" s="25">
        <v>204800</v>
      </c>
      <c r="D25" s="25">
        <v>19</v>
      </c>
      <c r="E25" s="25">
        <v>39700</v>
      </c>
      <c r="F25" s="25">
        <v>244500</v>
      </c>
    </row>
    <row r="26" spans="1:6" ht="21" customHeight="1">
      <c r="A26" s="27" t="s">
        <v>58</v>
      </c>
      <c r="B26" s="25">
        <v>4482</v>
      </c>
      <c r="C26" s="25">
        <v>267700</v>
      </c>
      <c r="D26" s="25">
        <v>22</v>
      </c>
      <c r="E26" s="25">
        <v>45900</v>
      </c>
      <c r="F26" s="25">
        <v>313600</v>
      </c>
    </row>
    <row r="27" spans="1:6" ht="21" customHeight="1">
      <c r="A27" s="27" t="s">
        <v>59</v>
      </c>
      <c r="B27" s="25">
        <v>1640</v>
      </c>
      <c r="C27" s="25">
        <v>97900</v>
      </c>
      <c r="D27" s="25">
        <v>6</v>
      </c>
      <c r="E27" s="25">
        <v>12500</v>
      </c>
      <c r="F27" s="25">
        <v>110400</v>
      </c>
    </row>
    <row r="28" spans="1:6" ht="21" customHeight="1">
      <c r="A28" s="27" t="s">
        <v>22</v>
      </c>
      <c r="B28" s="25"/>
      <c r="C28" s="25">
        <v>600000</v>
      </c>
      <c r="D28" s="25"/>
      <c r="E28" s="25"/>
      <c r="F28" s="25">
        <v>600000</v>
      </c>
    </row>
    <row r="29" spans="1:6" ht="21" customHeight="1">
      <c r="A29" s="28" t="s">
        <v>123</v>
      </c>
      <c r="B29" s="25">
        <f>SUM(B4:B27)</f>
        <v>65169</v>
      </c>
      <c r="C29" s="25">
        <f>SUM(C4:C27)</f>
        <v>3891800</v>
      </c>
      <c r="D29" s="25">
        <v>492</v>
      </c>
      <c r="E29" s="25">
        <v>1027200</v>
      </c>
      <c r="F29" s="25">
        <v>5519000</v>
      </c>
    </row>
    <row r="30" spans="1:6">
      <c r="A30" s="81" t="s">
        <v>124</v>
      </c>
      <c r="B30" s="81"/>
      <c r="C30" s="81"/>
      <c r="D30" s="81"/>
    </row>
  </sheetData>
  <mergeCells count="4">
    <mergeCell ref="A1:E1"/>
    <mergeCell ref="A2:B2"/>
    <mergeCell ref="E2:F2"/>
    <mergeCell ref="A30:D30"/>
  </mergeCells>
  <phoneticPr fontId="22" type="noConversion"/>
  <pageMargins left="0.75" right="0.47222222222222199" top="0.82638888888888895" bottom="1" header="0.5" footer="0.5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B17" sqref="B17"/>
    </sheetView>
  </sheetViews>
  <sheetFormatPr defaultColWidth="9" defaultRowHeight="13.5"/>
  <cols>
    <col min="1" max="1" width="25" customWidth="1"/>
    <col min="2" max="2" width="34.875" customWidth="1"/>
    <col min="3" max="3" width="23.25" customWidth="1"/>
  </cols>
  <sheetData>
    <row r="1" spans="1:4" ht="41.1" customHeight="1">
      <c r="A1" s="82" t="s">
        <v>125</v>
      </c>
      <c r="B1" s="82"/>
      <c r="C1" s="82"/>
    </row>
    <row r="2" spans="1:4" ht="30.95" customHeight="1">
      <c r="A2" t="s">
        <v>126</v>
      </c>
      <c r="C2" s="19" t="s">
        <v>2</v>
      </c>
    </row>
    <row r="3" spans="1:4" ht="41.1" customHeight="1">
      <c r="A3" s="17" t="s">
        <v>3</v>
      </c>
      <c r="B3" s="17" t="s">
        <v>127</v>
      </c>
      <c r="C3" s="17" t="s">
        <v>128</v>
      </c>
    </row>
    <row r="4" spans="1:4" ht="65.099999999999994" customHeight="1">
      <c r="A4" s="17" t="s">
        <v>18</v>
      </c>
      <c r="B4" s="17" t="s">
        <v>129</v>
      </c>
      <c r="C4" s="17">
        <v>550000</v>
      </c>
    </row>
    <row r="5" spans="1:4" ht="63" customHeight="1">
      <c r="A5" s="17" t="s">
        <v>19</v>
      </c>
      <c r="B5" s="17" t="s">
        <v>130</v>
      </c>
      <c r="C5" s="17">
        <v>1200000</v>
      </c>
    </row>
    <row r="6" spans="1:4" ht="66" customHeight="1">
      <c r="A6" s="17" t="s">
        <v>20</v>
      </c>
      <c r="B6" s="20" t="s">
        <v>131</v>
      </c>
      <c r="C6" s="17">
        <v>1400000</v>
      </c>
    </row>
    <row r="7" spans="1:4" ht="56.1" customHeight="1">
      <c r="A7" s="17" t="s">
        <v>21</v>
      </c>
      <c r="B7" s="17" t="s">
        <v>132</v>
      </c>
      <c r="C7" s="17">
        <v>1100000</v>
      </c>
    </row>
    <row r="8" spans="1:4" ht="68.099999999999994" customHeight="1">
      <c r="A8" s="17" t="s">
        <v>133</v>
      </c>
      <c r="B8" s="20" t="s">
        <v>134</v>
      </c>
      <c r="C8" s="17">
        <v>1080000</v>
      </c>
    </row>
    <row r="9" spans="1:4" ht="57" customHeight="1">
      <c r="A9" s="17" t="s">
        <v>135</v>
      </c>
      <c r="B9" s="20" t="s">
        <v>136</v>
      </c>
      <c r="C9" s="17">
        <v>800000</v>
      </c>
    </row>
    <row r="10" spans="1:4" ht="48" customHeight="1">
      <c r="A10" s="17" t="s">
        <v>24</v>
      </c>
      <c r="B10" s="20" t="s">
        <v>137</v>
      </c>
      <c r="C10" s="17">
        <v>863400</v>
      </c>
    </row>
    <row r="11" spans="1:4" ht="47.1" customHeight="1">
      <c r="A11" s="17" t="s">
        <v>60</v>
      </c>
      <c r="B11" s="17"/>
      <c r="C11" s="17">
        <v>6993400</v>
      </c>
    </row>
    <row r="12" spans="1:4">
      <c r="A12" s="81" t="s">
        <v>124</v>
      </c>
      <c r="B12" s="81"/>
      <c r="C12" s="81"/>
      <c r="D12" s="81"/>
    </row>
  </sheetData>
  <mergeCells count="2">
    <mergeCell ref="A1:C1"/>
    <mergeCell ref="A12:D12"/>
  </mergeCells>
  <phoneticPr fontId="22" type="noConversion"/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activeCell="C18" sqref="C18"/>
    </sheetView>
  </sheetViews>
  <sheetFormatPr defaultColWidth="9" defaultRowHeight="13.5"/>
  <cols>
    <col min="1" max="1" width="18.375" customWidth="1"/>
    <col min="2" max="2" width="20.75" customWidth="1"/>
    <col min="3" max="3" width="26.375" customWidth="1"/>
    <col min="4" max="4" width="19" customWidth="1"/>
  </cols>
  <sheetData>
    <row r="1" spans="1:4" ht="35.1" customHeight="1">
      <c r="A1" s="78" t="s">
        <v>138</v>
      </c>
      <c r="B1" s="78"/>
      <c r="C1" s="78"/>
      <c r="D1" s="78"/>
    </row>
    <row r="2" spans="1:4" ht="23.1" customHeight="1">
      <c r="A2" s="1" t="s">
        <v>126</v>
      </c>
      <c r="B2" s="1"/>
      <c r="D2" s="1"/>
    </row>
    <row r="3" spans="1:4" ht="21" customHeight="1">
      <c r="A3" s="3" t="s">
        <v>3</v>
      </c>
      <c r="B3" s="17" t="s">
        <v>139</v>
      </c>
      <c r="C3" s="3" t="s">
        <v>127</v>
      </c>
      <c r="D3" s="3" t="s">
        <v>140</v>
      </c>
    </row>
    <row r="4" spans="1:4" ht="21" customHeight="1">
      <c r="A4" s="3" t="s">
        <v>141</v>
      </c>
      <c r="B4" s="16" t="s">
        <v>142</v>
      </c>
      <c r="C4" s="3" t="s">
        <v>143</v>
      </c>
      <c r="D4" s="3">
        <v>1762900</v>
      </c>
    </row>
    <row r="5" spans="1:4" ht="21" customHeight="1">
      <c r="A5" s="3" t="s">
        <v>90</v>
      </c>
      <c r="B5" s="16"/>
      <c r="C5" s="3"/>
      <c r="D5" s="18"/>
    </row>
    <row r="6" spans="1:4" ht="21" customHeight="1">
      <c r="A6" s="3" t="s">
        <v>91</v>
      </c>
      <c r="B6" s="16"/>
      <c r="C6" s="3"/>
      <c r="D6" s="18"/>
    </row>
    <row r="7" spans="1:4" ht="21" customHeight="1">
      <c r="A7" s="3" t="s">
        <v>92</v>
      </c>
      <c r="B7" s="16"/>
      <c r="C7" s="3"/>
      <c r="D7" s="18"/>
    </row>
    <row r="8" spans="1:4" ht="21" customHeight="1">
      <c r="A8" s="3" t="s">
        <v>93</v>
      </c>
      <c r="B8" s="16"/>
      <c r="C8" s="3"/>
      <c r="D8" s="18"/>
    </row>
    <row r="9" spans="1:4" ht="21" customHeight="1">
      <c r="A9" s="3" t="s">
        <v>94</v>
      </c>
      <c r="B9" s="16"/>
      <c r="C9" s="3"/>
      <c r="D9" s="18"/>
    </row>
    <row r="10" spans="1:4" ht="21" customHeight="1">
      <c r="A10" s="3" t="s">
        <v>144</v>
      </c>
      <c r="B10" s="16"/>
      <c r="C10" s="3"/>
      <c r="D10" s="18"/>
    </row>
    <row r="11" spans="1:4" ht="21" customHeight="1">
      <c r="A11" s="3" t="s">
        <v>96</v>
      </c>
      <c r="B11" s="16"/>
      <c r="C11" s="3"/>
      <c r="D11" s="18"/>
    </row>
    <row r="12" spans="1:4" ht="21" customHeight="1">
      <c r="A12" s="3" t="s">
        <v>97</v>
      </c>
      <c r="B12" s="16"/>
      <c r="C12" s="3"/>
      <c r="D12" s="18"/>
    </row>
    <row r="13" spans="1:4" ht="21" customHeight="1">
      <c r="A13" s="3" t="s">
        <v>98</v>
      </c>
      <c r="B13" s="16"/>
      <c r="C13" s="3"/>
      <c r="D13" s="18"/>
    </row>
    <row r="14" spans="1:4" ht="21" customHeight="1">
      <c r="A14" s="3" t="s">
        <v>99</v>
      </c>
      <c r="B14" s="16"/>
      <c r="C14" s="3"/>
      <c r="D14" s="18"/>
    </row>
    <row r="15" spans="1:4" ht="21" customHeight="1">
      <c r="A15" s="3" t="s">
        <v>100</v>
      </c>
      <c r="B15" s="16"/>
      <c r="C15" s="3"/>
      <c r="D15" s="18"/>
    </row>
    <row r="16" spans="1:4" ht="21" customHeight="1">
      <c r="A16" s="3" t="s">
        <v>145</v>
      </c>
      <c r="B16" s="16"/>
      <c r="C16" s="3"/>
      <c r="D16" s="18"/>
    </row>
    <row r="17" spans="1:4" ht="21" customHeight="1">
      <c r="A17" s="3" t="s">
        <v>102</v>
      </c>
      <c r="B17" s="16"/>
      <c r="C17" s="3"/>
      <c r="D17" s="18"/>
    </row>
    <row r="18" spans="1:4" ht="21" customHeight="1">
      <c r="A18" s="3" t="s">
        <v>103</v>
      </c>
      <c r="B18" s="16"/>
      <c r="C18" s="3"/>
      <c r="D18" s="18"/>
    </row>
    <row r="19" spans="1:4" ht="21" customHeight="1">
      <c r="A19" s="3" t="s">
        <v>104</v>
      </c>
      <c r="B19" s="16"/>
      <c r="C19" s="3"/>
      <c r="D19" s="18"/>
    </row>
    <row r="20" spans="1:4" ht="21" customHeight="1">
      <c r="A20" s="3" t="s">
        <v>105</v>
      </c>
      <c r="B20" s="16"/>
      <c r="C20" s="3"/>
      <c r="D20" s="18"/>
    </row>
    <row r="21" spans="1:4" ht="21" customHeight="1">
      <c r="A21" s="3" t="s">
        <v>146</v>
      </c>
      <c r="B21" s="16"/>
      <c r="C21" s="3"/>
      <c r="D21" s="18"/>
    </row>
    <row r="22" spans="1:4" ht="21" customHeight="1">
      <c r="A22" s="3" t="s">
        <v>107</v>
      </c>
      <c r="B22" s="16"/>
      <c r="C22" s="3"/>
      <c r="D22" s="18"/>
    </row>
    <row r="23" spans="1:4" ht="21" customHeight="1">
      <c r="A23" s="3" t="s">
        <v>108</v>
      </c>
      <c r="B23" s="16"/>
      <c r="C23" s="3"/>
      <c r="D23" s="18"/>
    </row>
    <row r="24" spans="1:4" ht="21" customHeight="1">
      <c r="A24" s="3" t="s">
        <v>109</v>
      </c>
      <c r="B24" s="16"/>
      <c r="C24" s="3"/>
      <c r="D24" s="18"/>
    </row>
    <row r="25" spans="1:4" ht="21" customHeight="1">
      <c r="A25" s="3" t="s">
        <v>110</v>
      </c>
      <c r="B25" s="16"/>
      <c r="C25" s="3"/>
      <c r="D25" s="18"/>
    </row>
    <row r="26" spans="1:4" ht="21" customHeight="1">
      <c r="A26" s="3" t="s">
        <v>111</v>
      </c>
      <c r="B26" s="16"/>
      <c r="C26" s="3"/>
      <c r="D26" s="18"/>
    </row>
    <row r="27" spans="1:4" ht="21" customHeight="1">
      <c r="A27" s="3" t="s">
        <v>112</v>
      </c>
      <c r="B27" s="16"/>
      <c r="C27" s="3"/>
      <c r="D27" s="18"/>
    </row>
    <row r="28" spans="1:4" ht="21" customHeight="1">
      <c r="A28" s="3" t="s">
        <v>113</v>
      </c>
      <c r="B28" s="16"/>
      <c r="C28" s="3"/>
      <c r="D28" s="18"/>
    </row>
    <row r="29" spans="1:4" ht="21" customHeight="1">
      <c r="A29" s="3" t="s">
        <v>60</v>
      </c>
      <c r="B29" s="16"/>
      <c r="C29" s="3"/>
      <c r="D29" s="5">
        <v>1762900</v>
      </c>
    </row>
  </sheetData>
  <mergeCells count="1">
    <mergeCell ref="A1:D1"/>
  </mergeCells>
  <phoneticPr fontId="22" type="noConversion"/>
  <pageMargins left="0.75" right="0.75" top="1" bottom="1" header="0.5" footer="0.5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activeCell="C12" sqref="C12"/>
    </sheetView>
  </sheetViews>
  <sheetFormatPr defaultColWidth="9" defaultRowHeight="13.5"/>
  <cols>
    <col min="1" max="1" width="20.125" customWidth="1"/>
    <col min="2" max="2" width="17.875" customWidth="1"/>
    <col min="3" max="3" width="30.875" customWidth="1"/>
    <col min="4" max="4" width="16.875" customWidth="1"/>
  </cols>
  <sheetData>
    <row r="1" spans="1:4" ht="36" customHeight="1">
      <c r="A1" s="78" t="s">
        <v>147</v>
      </c>
      <c r="B1" s="78"/>
      <c r="C1" s="78"/>
      <c r="D1" s="78"/>
    </row>
    <row r="2" spans="1:4" ht="24.95" customHeight="1">
      <c r="A2" s="83" t="s">
        <v>126</v>
      </c>
      <c r="B2" s="83"/>
      <c r="C2" s="83"/>
      <c r="D2" s="15"/>
    </row>
    <row r="3" spans="1:4" ht="20.100000000000001" customHeight="1">
      <c r="A3" s="3" t="s">
        <v>3</v>
      </c>
      <c r="B3" s="3" t="s">
        <v>128</v>
      </c>
      <c r="C3" s="3" t="s">
        <v>127</v>
      </c>
      <c r="D3" s="17" t="s">
        <v>68</v>
      </c>
    </row>
    <row r="4" spans="1:4" ht="20.100000000000001" customHeight="1">
      <c r="A4" s="3" t="s">
        <v>26</v>
      </c>
      <c r="B4" s="5">
        <v>30000</v>
      </c>
      <c r="C4" s="5"/>
      <c r="D4" s="17"/>
    </row>
    <row r="5" spans="1:4" ht="20.100000000000001" customHeight="1">
      <c r="A5" s="3" t="s">
        <v>28</v>
      </c>
      <c r="B5" s="5">
        <v>10000</v>
      </c>
      <c r="C5" s="5"/>
      <c r="D5" s="17"/>
    </row>
    <row r="6" spans="1:4" ht="20.100000000000001" customHeight="1">
      <c r="A6" s="3" t="s">
        <v>30</v>
      </c>
      <c r="B6" s="5">
        <v>60000</v>
      </c>
      <c r="C6" s="5"/>
      <c r="D6" s="17"/>
    </row>
    <row r="7" spans="1:4" ht="20.100000000000001" customHeight="1">
      <c r="A7" s="3" t="s">
        <v>32</v>
      </c>
      <c r="B7" s="5">
        <v>10000</v>
      </c>
      <c r="C7" s="5"/>
      <c r="D7" s="17"/>
    </row>
    <row r="8" spans="1:4" ht="20.100000000000001" customHeight="1">
      <c r="A8" s="3" t="s">
        <v>94</v>
      </c>
      <c r="B8" s="5"/>
      <c r="C8" s="5"/>
      <c r="D8" s="17"/>
    </row>
    <row r="9" spans="1:4" ht="20.100000000000001" customHeight="1">
      <c r="A9" s="14" t="s">
        <v>148</v>
      </c>
      <c r="B9" s="5">
        <v>40000</v>
      </c>
      <c r="C9" s="5"/>
      <c r="D9" s="17"/>
    </row>
    <row r="10" spans="1:4" ht="20.100000000000001" customHeight="1">
      <c r="A10" s="3" t="s">
        <v>37</v>
      </c>
      <c r="B10" s="5">
        <v>10000</v>
      </c>
      <c r="C10" s="5"/>
      <c r="D10" s="17"/>
    </row>
    <row r="11" spans="1:4" ht="20.100000000000001" customHeight="1">
      <c r="A11" s="3" t="s">
        <v>39</v>
      </c>
      <c r="B11" s="5">
        <v>20000</v>
      </c>
      <c r="C11" s="5"/>
      <c r="D11" s="17"/>
    </row>
    <row r="12" spans="1:4" ht="20.100000000000001" customHeight="1">
      <c r="A12" s="3" t="s">
        <v>98</v>
      </c>
      <c r="B12" s="5"/>
      <c r="C12" s="5"/>
      <c r="D12" s="17"/>
    </row>
    <row r="13" spans="1:4" ht="20.100000000000001" customHeight="1">
      <c r="A13" s="3" t="s">
        <v>99</v>
      </c>
      <c r="B13" s="5"/>
      <c r="C13" s="5"/>
      <c r="D13" s="17"/>
    </row>
    <row r="14" spans="1:4" ht="20.100000000000001" customHeight="1">
      <c r="A14" s="3" t="s">
        <v>43</v>
      </c>
      <c r="B14" s="5">
        <v>20000</v>
      </c>
      <c r="C14" s="5"/>
      <c r="D14" s="17"/>
    </row>
    <row r="15" spans="1:4" ht="20.100000000000001" customHeight="1">
      <c r="A15" s="3" t="s">
        <v>145</v>
      </c>
      <c r="B15" s="5"/>
      <c r="C15" s="5"/>
      <c r="D15" s="17"/>
    </row>
    <row r="16" spans="1:4" ht="20.100000000000001" customHeight="1">
      <c r="A16" s="3" t="s">
        <v>102</v>
      </c>
      <c r="B16" s="5"/>
      <c r="C16" s="5"/>
      <c r="D16" s="17"/>
    </row>
    <row r="17" spans="1:4" ht="20.100000000000001" customHeight="1">
      <c r="A17" s="3" t="s">
        <v>149</v>
      </c>
      <c r="B17" s="5">
        <v>120000</v>
      </c>
      <c r="C17" s="5" t="s">
        <v>150</v>
      </c>
      <c r="D17" s="17"/>
    </row>
    <row r="18" spans="1:4" ht="20.100000000000001" customHeight="1">
      <c r="A18" s="3" t="s">
        <v>49</v>
      </c>
      <c r="B18" s="5">
        <v>10000</v>
      </c>
      <c r="C18" s="5"/>
      <c r="D18" s="17"/>
    </row>
    <row r="19" spans="1:4" ht="20.100000000000001" customHeight="1">
      <c r="A19" s="3" t="s">
        <v>51</v>
      </c>
      <c r="B19" s="5">
        <v>20000</v>
      </c>
      <c r="C19" s="5"/>
      <c r="D19" s="17"/>
    </row>
    <row r="20" spans="1:4" ht="20.100000000000001" customHeight="1">
      <c r="A20" s="3" t="s">
        <v>146</v>
      </c>
      <c r="B20" s="5"/>
      <c r="C20" s="5"/>
      <c r="D20" s="17"/>
    </row>
    <row r="21" spans="1:4" ht="20.100000000000001" customHeight="1">
      <c r="A21" s="3" t="s">
        <v>107</v>
      </c>
      <c r="B21" s="5"/>
      <c r="C21" s="5"/>
      <c r="D21" s="17"/>
    </row>
    <row r="22" spans="1:4" ht="20.100000000000001" customHeight="1">
      <c r="A22" s="3" t="s">
        <v>108</v>
      </c>
      <c r="B22" s="5"/>
      <c r="C22" s="5"/>
      <c r="D22" s="17"/>
    </row>
    <row r="23" spans="1:4" ht="20.100000000000001" customHeight="1">
      <c r="A23" s="3" t="s">
        <v>109</v>
      </c>
      <c r="B23" s="5"/>
      <c r="C23" s="5"/>
      <c r="D23" s="17"/>
    </row>
    <row r="24" spans="1:4" ht="20.100000000000001" customHeight="1">
      <c r="A24" s="3" t="s">
        <v>110</v>
      </c>
      <c r="B24" s="5"/>
      <c r="C24" s="5"/>
      <c r="D24" s="17"/>
    </row>
    <row r="25" spans="1:4" ht="20.100000000000001" customHeight="1">
      <c r="A25" s="3" t="s">
        <v>111</v>
      </c>
      <c r="B25" s="5"/>
      <c r="C25" s="5"/>
      <c r="D25" s="17"/>
    </row>
    <row r="26" spans="1:4" ht="20.100000000000001" customHeight="1">
      <c r="A26" s="3" t="s">
        <v>112</v>
      </c>
      <c r="B26" s="5"/>
      <c r="C26" s="5"/>
      <c r="D26" s="17"/>
    </row>
    <row r="27" spans="1:4" ht="20.100000000000001" customHeight="1">
      <c r="A27" s="3" t="s">
        <v>113</v>
      </c>
      <c r="B27" s="5"/>
      <c r="C27" s="5"/>
      <c r="D27" s="17"/>
    </row>
    <row r="28" spans="1:4" ht="20.100000000000001" customHeight="1">
      <c r="A28" s="3" t="s">
        <v>24</v>
      </c>
      <c r="B28" s="5">
        <v>230500</v>
      </c>
      <c r="C28" s="5" t="s">
        <v>151</v>
      </c>
      <c r="D28" s="17"/>
    </row>
    <row r="29" spans="1:4" ht="20.100000000000001" customHeight="1">
      <c r="A29" s="3" t="s">
        <v>5</v>
      </c>
      <c r="B29" s="5">
        <v>580500</v>
      </c>
      <c r="C29" s="5"/>
      <c r="D29" s="17"/>
    </row>
  </sheetData>
  <mergeCells count="2">
    <mergeCell ref="A1:D1"/>
    <mergeCell ref="A2:C2"/>
  </mergeCells>
  <phoneticPr fontId="22" type="noConversion"/>
  <pageMargins left="0.75" right="0.75" top="1" bottom="1" header="0.5" footer="0.5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9"/>
  <sheetViews>
    <sheetView workbookViewId="0">
      <selection activeCell="D10" sqref="D10"/>
    </sheetView>
  </sheetViews>
  <sheetFormatPr defaultColWidth="9" defaultRowHeight="13.5"/>
  <cols>
    <col min="1" max="1" width="14.125" customWidth="1"/>
    <col min="2" max="2" width="27.5" customWidth="1"/>
    <col min="3" max="3" width="21.625" customWidth="1"/>
    <col min="4" max="4" width="19.125" customWidth="1"/>
  </cols>
  <sheetData>
    <row r="1" spans="1:4" ht="27" customHeight="1">
      <c r="A1" s="78" t="s">
        <v>152</v>
      </c>
      <c r="B1" s="78"/>
      <c r="C1" s="78"/>
      <c r="D1" s="78"/>
    </row>
    <row r="2" spans="1:4" ht="24" customHeight="1">
      <c r="A2" s="83" t="s">
        <v>126</v>
      </c>
      <c r="B2" s="83"/>
      <c r="C2" s="83"/>
      <c r="D2" s="15" t="s">
        <v>153</v>
      </c>
    </row>
    <row r="3" spans="1:4" ht="21" customHeight="1">
      <c r="A3" s="3" t="s">
        <v>154</v>
      </c>
      <c r="B3" s="3" t="s">
        <v>155</v>
      </c>
      <c r="C3" s="3" t="s">
        <v>156</v>
      </c>
      <c r="D3" s="3" t="s">
        <v>68</v>
      </c>
    </row>
    <row r="4" spans="1:4" ht="21" customHeight="1">
      <c r="A4" s="3" t="s">
        <v>21</v>
      </c>
      <c r="B4" s="3">
        <v>700000</v>
      </c>
      <c r="C4" s="3">
        <v>300000</v>
      </c>
      <c r="D4" s="16"/>
    </row>
    <row r="5" spans="1:4" ht="21" customHeight="1">
      <c r="A5" s="3" t="s">
        <v>90</v>
      </c>
      <c r="B5" s="5"/>
      <c r="C5" s="5"/>
      <c r="D5" s="5"/>
    </row>
    <row r="6" spans="1:4" ht="21" customHeight="1">
      <c r="A6" s="3" t="s">
        <v>91</v>
      </c>
      <c r="B6" s="5"/>
      <c r="C6" s="5"/>
      <c r="D6" s="5"/>
    </row>
    <row r="7" spans="1:4" ht="21" customHeight="1">
      <c r="A7" s="3" t="s">
        <v>92</v>
      </c>
      <c r="B7" s="5"/>
      <c r="C7" s="5"/>
      <c r="D7" s="5"/>
    </row>
    <row r="8" spans="1:4" ht="21" customHeight="1">
      <c r="A8" s="3" t="s">
        <v>93</v>
      </c>
      <c r="B8" s="5"/>
      <c r="C8" s="5"/>
      <c r="D8" s="5"/>
    </row>
    <row r="9" spans="1:4" ht="21" customHeight="1">
      <c r="A9" s="3" t="s">
        <v>94</v>
      </c>
      <c r="B9" s="5"/>
      <c r="C9" s="5"/>
      <c r="D9" s="5"/>
    </row>
    <row r="10" spans="1:4" ht="21" customHeight="1">
      <c r="A10" s="3" t="s">
        <v>144</v>
      </c>
      <c r="B10" s="5"/>
      <c r="C10" s="5"/>
      <c r="D10" s="5"/>
    </row>
    <row r="11" spans="1:4" ht="21" customHeight="1">
      <c r="A11" s="3" t="s">
        <v>96</v>
      </c>
      <c r="B11" s="5"/>
      <c r="C11" s="5"/>
      <c r="D11" s="5"/>
    </row>
    <row r="12" spans="1:4" ht="21" customHeight="1">
      <c r="A12" s="3" t="s">
        <v>97</v>
      </c>
      <c r="B12" s="5"/>
      <c r="C12" s="5"/>
      <c r="D12" s="5"/>
    </row>
    <row r="13" spans="1:4" ht="21" customHeight="1">
      <c r="A13" s="3" t="s">
        <v>98</v>
      </c>
      <c r="B13" s="5"/>
      <c r="C13" s="5"/>
      <c r="D13" s="5"/>
    </row>
    <row r="14" spans="1:4" ht="21" customHeight="1">
      <c r="A14" s="3" t="s">
        <v>99</v>
      </c>
      <c r="B14" s="5"/>
      <c r="C14" s="5"/>
      <c r="D14" s="5"/>
    </row>
    <row r="15" spans="1:4" ht="21" customHeight="1">
      <c r="A15" s="3" t="s">
        <v>100</v>
      </c>
      <c r="B15" s="5"/>
      <c r="C15" s="5"/>
      <c r="D15" s="5"/>
    </row>
    <row r="16" spans="1:4" ht="21" customHeight="1">
      <c r="A16" s="3" t="s">
        <v>145</v>
      </c>
      <c r="B16" s="5"/>
      <c r="C16" s="5"/>
      <c r="D16" s="5"/>
    </row>
    <row r="17" spans="1:4" ht="21" customHeight="1">
      <c r="A17" s="3" t="s">
        <v>102</v>
      </c>
      <c r="B17" s="5"/>
      <c r="C17" s="5"/>
      <c r="D17" s="5"/>
    </row>
    <row r="18" spans="1:4" ht="21" customHeight="1">
      <c r="A18" s="3" t="s">
        <v>103</v>
      </c>
      <c r="B18" s="5"/>
      <c r="C18" s="5"/>
      <c r="D18" s="5"/>
    </row>
    <row r="19" spans="1:4" ht="21" customHeight="1">
      <c r="A19" s="3" t="s">
        <v>104</v>
      </c>
      <c r="B19" s="5"/>
      <c r="C19" s="5"/>
      <c r="D19" s="5"/>
    </row>
    <row r="20" spans="1:4" ht="21" customHeight="1">
      <c r="A20" s="3" t="s">
        <v>105</v>
      </c>
      <c r="B20" s="5"/>
      <c r="C20" s="5"/>
      <c r="D20" s="5"/>
    </row>
    <row r="21" spans="1:4" ht="21" customHeight="1">
      <c r="A21" s="3" t="s">
        <v>146</v>
      </c>
      <c r="B21" s="5"/>
      <c r="C21" s="5"/>
      <c r="D21" s="5"/>
    </row>
    <row r="22" spans="1:4" ht="21" customHeight="1">
      <c r="A22" s="3" t="s">
        <v>107</v>
      </c>
      <c r="B22" s="5"/>
      <c r="C22" s="5"/>
      <c r="D22" s="5"/>
    </row>
    <row r="23" spans="1:4" ht="21" customHeight="1">
      <c r="A23" s="3" t="s">
        <v>108</v>
      </c>
      <c r="B23" s="5"/>
      <c r="C23" s="5"/>
      <c r="D23" s="5"/>
    </row>
    <row r="24" spans="1:4" ht="21" customHeight="1">
      <c r="A24" s="3" t="s">
        <v>109</v>
      </c>
      <c r="B24" s="5"/>
      <c r="C24" s="5"/>
      <c r="D24" s="5"/>
    </row>
    <row r="25" spans="1:4" ht="21" customHeight="1">
      <c r="A25" s="3" t="s">
        <v>110</v>
      </c>
      <c r="B25" s="5"/>
      <c r="C25" s="5"/>
      <c r="D25" s="5"/>
    </row>
    <row r="26" spans="1:4" ht="21" customHeight="1">
      <c r="A26" s="3" t="s">
        <v>111</v>
      </c>
      <c r="B26" s="5"/>
      <c r="C26" s="5"/>
      <c r="D26" s="5"/>
    </row>
    <row r="27" spans="1:4" ht="21" customHeight="1">
      <c r="A27" s="3" t="s">
        <v>112</v>
      </c>
      <c r="B27" s="5"/>
      <c r="C27" s="5"/>
      <c r="D27" s="5"/>
    </row>
    <row r="28" spans="1:4" ht="21" customHeight="1">
      <c r="A28" s="3" t="s">
        <v>113</v>
      </c>
      <c r="B28" s="5"/>
      <c r="C28" s="5"/>
      <c r="D28" s="5"/>
    </row>
    <row r="29" spans="1:4" ht="21" customHeight="1">
      <c r="A29" s="3" t="s">
        <v>5</v>
      </c>
      <c r="B29" s="5">
        <v>700000</v>
      </c>
      <c r="C29" s="5">
        <v>300000</v>
      </c>
      <c r="D29" s="5"/>
    </row>
  </sheetData>
  <mergeCells count="2">
    <mergeCell ref="A1:D1"/>
    <mergeCell ref="A2:C2"/>
  </mergeCells>
  <phoneticPr fontId="22" type="noConversion"/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F29"/>
  <sheetViews>
    <sheetView topLeftCell="A7" workbookViewId="0">
      <selection activeCell="E25" sqref="E25"/>
    </sheetView>
  </sheetViews>
  <sheetFormatPr defaultColWidth="9" defaultRowHeight="13.5"/>
  <cols>
    <col min="1" max="1" width="15.375" customWidth="1"/>
    <col min="2" max="2" width="18.875" customWidth="1"/>
    <col min="3" max="3" width="17.25" customWidth="1"/>
    <col min="4" max="4" width="12.875" customWidth="1"/>
    <col min="5" max="5" width="20" customWidth="1"/>
    <col min="6" max="6" width="13.5" customWidth="1"/>
  </cols>
  <sheetData>
    <row r="1" spans="1:6" ht="30.95" customHeight="1">
      <c r="A1" s="78" t="s">
        <v>157</v>
      </c>
      <c r="B1" s="78"/>
      <c r="C1" s="78"/>
      <c r="D1" s="78"/>
      <c r="E1" s="78"/>
      <c r="F1" s="78"/>
    </row>
    <row r="2" spans="1:6" ht="24.95" customHeight="1">
      <c r="A2" s="83" t="s">
        <v>126</v>
      </c>
      <c r="B2" s="83"/>
      <c r="C2" s="83"/>
      <c r="D2" s="2"/>
      <c r="E2" s="2" t="s">
        <v>2</v>
      </c>
    </row>
    <row r="3" spans="1:6" ht="23.1" customHeight="1">
      <c r="A3" s="86" t="s">
        <v>3</v>
      </c>
      <c r="B3" s="84" t="s">
        <v>128</v>
      </c>
      <c r="C3" s="85"/>
      <c r="D3" s="86" t="s">
        <v>60</v>
      </c>
      <c r="E3" s="86" t="s">
        <v>68</v>
      </c>
      <c r="F3" s="2"/>
    </row>
    <row r="4" spans="1:6" ht="24" customHeight="1">
      <c r="A4" s="87"/>
      <c r="B4" s="13" t="s">
        <v>158</v>
      </c>
      <c r="C4" s="13" t="s">
        <v>159</v>
      </c>
      <c r="D4" s="87"/>
      <c r="E4" s="87"/>
      <c r="F4" s="2"/>
    </row>
    <row r="5" spans="1:6" ht="21" customHeight="1">
      <c r="A5" s="3" t="s">
        <v>25</v>
      </c>
      <c r="B5" s="5"/>
      <c r="C5" s="5"/>
      <c r="D5" s="3"/>
      <c r="E5" s="5"/>
      <c r="F5" s="6"/>
    </row>
    <row r="6" spans="1:6" ht="21" customHeight="1">
      <c r="A6" s="3" t="s">
        <v>27</v>
      </c>
      <c r="B6" s="5">
        <v>1200000</v>
      </c>
      <c r="C6" s="5">
        <v>40000</v>
      </c>
      <c r="D6" s="3">
        <v>1240000</v>
      </c>
      <c r="E6" s="5" t="s">
        <v>160</v>
      </c>
      <c r="F6" s="6"/>
    </row>
    <row r="7" spans="1:6" ht="21" customHeight="1">
      <c r="A7" s="3" t="s">
        <v>29</v>
      </c>
      <c r="B7" s="5"/>
      <c r="C7" s="5"/>
      <c r="D7" s="3"/>
      <c r="E7" s="5"/>
      <c r="F7" s="6"/>
    </row>
    <row r="8" spans="1:6" ht="21" customHeight="1">
      <c r="A8" s="3" t="s">
        <v>31</v>
      </c>
      <c r="B8" s="5"/>
      <c r="C8" s="5"/>
      <c r="D8" s="3"/>
      <c r="E8" s="5"/>
      <c r="F8" s="6"/>
    </row>
    <row r="9" spans="1:6" ht="21" customHeight="1">
      <c r="A9" s="3" t="s">
        <v>33</v>
      </c>
      <c r="B9" s="5"/>
      <c r="C9" s="5"/>
      <c r="D9" s="3"/>
      <c r="E9" s="5"/>
      <c r="F9" s="6"/>
    </row>
    <row r="10" spans="1:6" ht="21" customHeight="1">
      <c r="A10" s="14" t="s">
        <v>161</v>
      </c>
      <c r="B10" s="5"/>
      <c r="C10" s="5">
        <v>40000</v>
      </c>
      <c r="D10" s="3">
        <f>C10+B10</f>
        <v>40000</v>
      </c>
      <c r="E10" s="5"/>
      <c r="F10" s="6"/>
    </row>
    <row r="11" spans="1:6" ht="21" customHeight="1">
      <c r="A11" s="3" t="s">
        <v>162</v>
      </c>
      <c r="B11" s="5"/>
      <c r="C11" s="5">
        <v>200000</v>
      </c>
      <c r="D11" s="3">
        <f t="shared" ref="D11:D29" si="0">C11+B11</f>
        <v>200000</v>
      </c>
      <c r="E11" s="5"/>
      <c r="F11" s="6"/>
    </row>
    <row r="12" spans="1:6" ht="21" customHeight="1">
      <c r="A12" s="3" t="s">
        <v>38</v>
      </c>
      <c r="B12" s="5"/>
      <c r="C12" s="5">
        <v>40000</v>
      </c>
      <c r="D12" s="3">
        <f t="shared" si="0"/>
        <v>40000</v>
      </c>
      <c r="E12" s="5"/>
      <c r="F12" s="6"/>
    </row>
    <row r="13" spans="1:6" ht="21" customHeight="1">
      <c r="A13" s="3" t="s">
        <v>40</v>
      </c>
      <c r="B13" s="5"/>
      <c r="C13" s="5"/>
      <c r="D13" s="3"/>
      <c r="E13" s="5"/>
      <c r="F13" s="6"/>
    </row>
    <row r="14" spans="1:6" ht="21" customHeight="1">
      <c r="A14" s="3" t="s">
        <v>41</v>
      </c>
      <c r="B14" s="5"/>
      <c r="C14" s="5">
        <v>40000</v>
      </c>
      <c r="D14" s="3">
        <f t="shared" si="0"/>
        <v>40000</v>
      </c>
      <c r="E14" s="5"/>
      <c r="F14" s="6"/>
    </row>
    <row r="15" spans="1:6" ht="21" customHeight="1">
      <c r="A15" s="3" t="s">
        <v>42</v>
      </c>
      <c r="B15" s="5"/>
      <c r="C15" s="5"/>
      <c r="D15" s="3"/>
      <c r="E15" s="5"/>
      <c r="F15" s="6"/>
    </row>
    <row r="16" spans="1:6" ht="21" customHeight="1">
      <c r="A16" s="14" t="s">
        <v>163</v>
      </c>
      <c r="B16" s="5"/>
      <c r="C16" s="5"/>
      <c r="D16" s="3"/>
      <c r="E16" s="5"/>
      <c r="F16" s="6"/>
    </row>
    <row r="17" spans="1:6" ht="21" customHeight="1">
      <c r="A17" s="3" t="s">
        <v>45</v>
      </c>
      <c r="B17" s="5"/>
      <c r="C17" s="5"/>
      <c r="D17" s="3"/>
      <c r="E17" s="5"/>
      <c r="F17" s="6"/>
    </row>
    <row r="18" spans="1:6" ht="21" customHeight="1">
      <c r="A18" s="3" t="s">
        <v>46</v>
      </c>
      <c r="B18" s="5"/>
      <c r="C18" s="5"/>
      <c r="D18" s="3"/>
      <c r="E18" s="5"/>
      <c r="F18" s="6"/>
    </row>
    <row r="19" spans="1:6" ht="21" customHeight="1">
      <c r="A19" s="3" t="s">
        <v>164</v>
      </c>
      <c r="B19" s="5"/>
      <c r="C19" s="5">
        <v>40000</v>
      </c>
      <c r="D19" s="3">
        <f t="shared" si="0"/>
        <v>40000</v>
      </c>
      <c r="E19" s="5"/>
      <c r="F19" s="6"/>
    </row>
    <row r="20" spans="1:6" ht="21" customHeight="1">
      <c r="A20" s="3" t="s">
        <v>50</v>
      </c>
      <c r="B20" s="5"/>
      <c r="C20" s="5"/>
      <c r="D20" s="3"/>
      <c r="E20" s="5"/>
      <c r="F20" s="6"/>
    </row>
    <row r="21" spans="1:6" ht="21" customHeight="1">
      <c r="A21" s="14" t="s">
        <v>165</v>
      </c>
      <c r="B21" s="5"/>
      <c r="C21" s="5">
        <v>40000</v>
      </c>
      <c r="D21" s="3">
        <f t="shared" si="0"/>
        <v>40000</v>
      </c>
      <c r="E21" s="5"/>
      <c r="F21" s="6"/>
    </row>
    <row r="22" spans="1:6" ht="21" customHeight="1">
      <c r="A22" s="3" t="s">
        <v>53</v>
      </c>
      <c r="B22" s="5"/>
      <c r="C22" s="5">
        <v>40000</v>
      </c>
      <c r="D22" s="3">
        <f t="shared" si="0"/>
        <v>40000</v>
      </c>
      <c r="E22" s="5"/>
      <c r="F22" s="6"/>
    </row>
    <row r="23" spans="1:6" ht="21" customHeight="1">
      <c r="A23" s="3" t="s">
        <v>54</v>
      </c>
      <c r="B23" s="5"/>
      <c r="C23" s="5">
        <v>40000</v>
      </c>
      <c r="D23" s="3">
        <f t="shared" si="0"/>
        <v>40000</v>
      </c>
      <c r="E23" s="5"/>
      <c r="F23" s="6"/>
    </row>
    <row r="24" spans="1:6" ht="21" customHeight="1">
      <c r="A24" s="3" t="s">
        <v>55</v>
      </c>
      <c r="B24" s="5"/>
      <c r="C24" s="5"/>
      <c r="D24" s="3"/>
      <c r="E24" s="5"/>
      <c r="F24" s="6"/>
    </row>
    <row r="25" spans="1:6" ht="21" customHeight="1">
      <c r="A25" s="3" t="s">
        <v>56</v>
      </c>
      <c r="B25" s="5"/>
      <c r="C25" s="5">
        <v>80000</v>
      </c>
      <c r="D25" s="3">
        <f t="shared" si="0"/>
        <v>80000</v>
      </c>
      <c r="E25" s="5"/>
      <c r="F25" s="6"/>
    </row>
    <row r="26" spans="1:6" ht="21" customHeight="1">
      <c r="A26" s="3" t="s">
        <v>57</v>
      </c>
      <c r="B26" s="5"/>
      <c r="C26" s="5">
        <v>40000</v>
      </c>
      <c r="D26" s="3">
        <f t="shared" si="0"/>
        <v>40000</v>
      </c>
      <c r="E26" s="5"/>
      <c r="F26" s="6"/>
    </row>
    <row r="27" spans="1:6" ht="21" customHeight="1">
      <c r="A27" s="3" t="s">
        <v>58</v>
      </c>
      <c r="B27" s="5">
        <v>400000</v>
      </c>
      <c r="C27" s="5">
        <v>40000</v>
      </c>
      <c r="D27" s="3">
        <f t="shared" si="0"/>
        <v>440000</v>
      </c>
      <c r="E27" s="5" t="s">
        <v>160</v>
      </c>
      <c r="F27" s="6"/>
    </row>
    <row r="28" spans="1:6" ht="21" customHeight="1">
      <c r="A28" s="3" t="s">
        <v>59</v>
      </c>
      <c r="B28" s="5"/>
      <c r="C28" s="5"/>
      <c r="D28" s="3"/>
      <c r="E28" s="5"/>
      <c r="F28" s="6"/>
    </row>
    <row r="29" spans="1:6" ht="21" customHeight="1">
      <c r="A29" s="3" t="s">
        <v>5</v>
      </c>
      <c r="B29" s="5">
        <v>1600000</v>
      </c>
      <c r="C29" s="5">
        <v>680000</v>
      </c>
      <c r="D29" s="3">
        <f t="shared" si="0"/>
        <v>2280000</v>
      </c>
      <c r="E29" s="3"/>
      <c r="F29" s="6"/>
    </row>
  </sheetData>
  <mergeCells count="6">
    <mergeCell ref="A1:F1"/>
    <mergeCell ref="A2:C2"/>
    <mergeCell ref="B3:C3"/>
    <mergeCell ref="A3:A4"/>
    <mergeCell ref="D3:D4"/>
    <mergeCell ref="E3:E4"/>
  </mergeCells>
  <phoneticPr fontId="22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1</vt:i4>
      </vt:variant>
    </vt:vector>
  </HeadingPairs>
  <TitlesOfParts>
    <vt:vector size="13" baseType="lpstr">
      <vt:lpstr>总表</vt:lpstr>
      <vt:lpstr>院基药</vt:lpstr>
      <vt:lpstr>村基药</vt:lpstr>
      <vt:lpstr>基本公卫</vt:lpstr>
      <vt:lpstr>重大公卫</vt:lpstr>
      <vt:lpstr>两癌普查</vt:lpstr>
      <vt:lpstr>计生能力建设</vt:lpstr>
      <vt:lpstr>专科建设</vt:lpstr>
      <vt:lpstr>能力提升</vt:lpstr>
      <vt:lpstr>助理全科医师培训</vt:lpstr>
      <vt:lpstr>公立医院改革</vt:lpstr>
      <vt:lpstr>重大传染病防控</vt:lpstr>
      <vt:lpstr>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</dc:creator>
  <cp:lastModifiedBy>dssd</cp:lastModifiedBy>
  <cp:lastPrinted>2019-10-18T01:27:54Z</cp:lastPrinted>
  <dcterms:created xsi:type="dcterms:W3CDTF">2019-07-23T08:14:00Z</dcterms:created>
  <dcterms:modified xsi:type="dcterms:W3CDTF">2019-11-28T09:16:46Z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